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5385" windowHeight="11340" activeTab="1"/>
  </bookViews>
  <sheets>
    <sheet name="机电1" sheetId="1" r:id="rId1"/>
    <sheet name="机电2" sheetId="2" r:id="rId2"/>
  </sheets>
  <definedNames/>
  <calcPr fullCalcOnLoad="1"/>
</workbook>
</file>

<file path=xl/sharedStrings.xml><?xml version="1.0" encoding="utf-8"?>
<sst xmlns="http://schemas.openxmlformats.org/spreadsheetml/2006/main" count="204" uniqueCount="147">
  <si>
    <t>课程类别</t>
  </si>
  <si>
    <t>课程名称</t>
  </si>
  <si>
    <t>学分</t>
  </si>
  <si>
    <t>考核类型</t>
  </si>
  <si>
    <t>二</t>
  </si>
  <si>
    <t>三</t>
  </si>
  <si>
    <t>四</t>
  </si>
  <si>
    <t>+</t>
  </si>
  <si>
    <t>马克思主义基本原理</t>
  </si>
  <si>
    <t>军训</t>
  </si>
  <si>
    <t>2周</t>
  </si>
  <si>
    <t>线性代数</t>
  </si>
  <si>
    <t>社会实践</t>
  </si>
  <si>
    <t>课程编号</t>
  </si>
  <si>
    <t>学时</t>
  </si>
  <si>
    <t>备注</t>
  </si>
  <si>
    <t>实验</t>
  </si>
  <si>
    <t>上机</t>
  </si>
  <si>
    <t>课程类别</t>
  </si>
  <si>
    <t>专业主干课</t>
  </si>
  <si>
    <t>机械制图（上）</t>
  </si>
  <si>
    <t>复变函数</t>
  </si>
  <si>
    <t>电路基础B</t>
  </si>
  <si>
    <t>理论力学</t>
  </si>
  <si>
    <t>模拟与数字电路</t>
  </si>
  <si>
    <t>模拟与数字电路实验</t>
  </si>
  <si>
    <t>控制工程基础</t>
  </si>
  <si>
    <t>微机原理与应用B</t>
  </si>
  <si>
    <t>讲课</t>
  </si>
  <si>
    <t xml:space="preserve">通 识 教 育 课 </t>
  </si>
  <si>
    <t>专业基础课</t>
  </si>
  <si>
    <t>考核类型</t>
  </si>
  <si>
    <t>思想道德修养与法律基础</t>
  </si>
  <si>
    <t>中国近代史纲要</t>
  </si>
  <si>
    <t xml:space="preserve"> </t>
  </si>
  <si>
    <t>306001-004</t>
  </si>
  <si>
    <t>体育一～四</t>
  </si>
  <si>
    <t>大学英语一～四</t>
  </si>
  <si>
    <t>计算机应用基础A</t>
  </si>
  <si>
    <t>C程序设计（上)</t>
  </si>
  <si>
    <t>C程序设计（下)</t>
  </si>
  <si>
    <t>大学物理B(上)</t>
  </si>
  <si>
    <t>大学物理B(下)</t>
  </si>
  <si>
    <t>材料力学A</t>
  </si>
  <si>
    <t>电路实验</t>
  </si>
  <si>
    <t>工程材料及热处理</t>
  </si>
  <si>
    <t>液压与气动技术A</t>
  </si>
  <si>
    <t>物理实验(上)</t>
  </si>
  <si>
    <t>物理实验(下)</t>
  </si>
  <si>
    <t>340010</t>
  </si>
  <si>
    <t>340011</t>
  </si>
  <si>
    <t>社会科学类</t>
  </si>
  <si>
    <t>人文科学类</t>
  </si>
  <si>
    <t>课外</t>
  </si>
  <si>
    <t>概率论与数理统计</t>
  </si>
  <si>
    <t>形势与政策</t>
  </si>
  <si>
    <t>互换性与测量技术</t>
  </si>
  <si>
    <t>机械设计</t>
  </si>
  <si>
    <t>+</t>
  </si>
  <si>
    <t>毛泽东思想、邓小平理论和“三个代表”的重要思想概论</t>
  </si>
  <si>
    <t>机械制图（下）</t>
  </si>
  <si>
    <r>
      <t>340034</t>
    </r>
  </si>
  <si>
    <t>304012-015</t>
  </si>
  <si>
    <t>开课学期及周学时（周数）</t>
  </si>
  <si>
    <r>
      <t>机械设计制造及其自动化专业（机电一体化方向）</t>
    </r>
    <r>
      <rPr>
        <sz val="16"/>
        <rFont val="黑体"/>
        <family val="0"/>
      </rPr>
      <t>教学计划</t>
    </r>
  </si>
  <si>
    <t>一</t>
  </si>
  <si>
    <t>管理学B</t>
  </si>
  <si>
    <r>
      <t>3</t>
    </r>
    <r>
      <rPr>
        <sz val="9"/>
        <rFont val="宋体"/>
        <family val="0"/>
      </rPr>
      <t>40032</t>
    </r>
  </si>
  <si>
    <t>340013</t>
  </si>
  <si>
    <t>机械制造工程学</t>
  </si>
  <si>
    <t>340014</t>
  </si>
  <si>
    <t>电气控制与可编程控制器</t>
  </si>
  <si>
    <t>340015</t>
  </si>
  <si>
    <t>数控技术</t>
  </si>
  <si>
    <t>专业方向课</t>
  </si>
  <si>
    <t>340016</t>
  </si>
  <si>
    <t>机器结构设计</t>
  </si>
  <si>
    <t>340022</t>
  </si>
  <si>
    <t>专业英语</t>
  </si>
  <si>
    <t>向</t>
  </si>
  <si>
    <t>341001</t>
  </si>
  <si>
    <t>有限元分析与应用</t>
  </si>
  <si>
    <t>340033</t>
  </si>
  <si>
    <t>Pro/E</t>
  </si>
  <si>
    <t>两选一</t>
  </si>
  <si>
    <t>UG</t>
  </si>
  <si>
    <t>341003</t>
  </si>
  <si>
    <t>检测技术</t>
  </si>
  <si>
    <t>两选一</t>
  </si>
  <si>
    <t>341007</t>
  </si>
  <si>
    <t>运动控制技术</t>
  </si>
  <si>
    <t>340019</t>
  </si>
  <si>
    <t>特种加工</t>
  </si>
  <si>
    <t>340020</t>
  </si>
  <si>
    <t>工业设计概论</t>
  </si>
  <si>
    <t>课</t>
  </si>
  <si>
    <r>
      <t>3</t>
    </r>
    <r>
      <rPr>
        <sz val="9"/>
        <rFont val="宋体"/>
        <family val="0"/>
      </rPr>
      <t>41008</t>
    </r>
  </si>
  <si>
    <t>组态软件应用技术</t>
  </si>
  <si>
    <t>340021</t>
  </si>
  <si>
    <t>模具概论</t>
  </si>
  <si>
    <t>集中实践环节</t>
  </si>
  <si>
    <t>综合程序设计</t>
  </si>
  <si>
    <t>金工实习A</t>
  </si>
  <si>
    <t>2周</t>
  </si>
  <si>
    <t>340024</t>
  </si>
  <si>
    <t>机械设计课程设计</t>
  </si>
  <si>
    <t>3周</t>
  </si>
  <si>
    <t>340026</t>
  </si>
  <si>
    <t>机制工艺课程设计</t>
  </si>
  <si>
    <t>340027</t>
  </si>
  <si>
    <t>数控技术实训</t>
  </si>
  <si>
    <t>1周</t>
  </si>
  <si>
    <t>机电综合实验</t>
  </si>
  <si>
    <t>生产实习</t>
  </si>
  <si>
    <t>机器结构课程设计</t>
  </si>
  <si>
    <t>毕业设计</t>
  </si>
  <si>
    <t>12周</t>
  </si>
  <si>
    <t>课外</t>
  </si>
  <si>
    <t>健康标准测试</t>
  </si>
  <si>
    <t>创新实践</t>
  </si>
  <si>
    <t>习题</t>
  </si>
  <si>
    <t>课外实践</t>
  </si>
  <si>
    <t>通识教育课合计</t>
  </si>
  <si>
    <t>专业基础课合计</t>
  </si>
  <si>
    <t>专业方向课合计</t>
  </si>
  <si>
    <t>专业主干课合计</t>
  </si>
  <si>
    <t>集中实践环节合计</t>
  </si>
  <si>
    <t>机械零部件测绘A</t>
  </si>
  <si>
    <t>1、2</t>
  </si>
  <si>
    <t>4周</t>
  </si>
  <si>
    <t>大学生职业生涯规划与就业指导</t>
  </si>
  <si>
    <r>
      <t>30401</t>
    </r>
    <r>
      <rPr>
        <sz val="9"/>
        <rFont val="宋体"/>
        <family val="0"/>
      </rPr>
      <t>3</t>
    </r>
    <r>
      <rPr>
        <sz val="9"/>
        <rFont val="宋体"/>
        <family val="0"/>
      </rPr>
      <t>-0</t>
    </r>
    <r>
      <rPr>
        <sz val="9"/>
        <rFont val="宋体"/>
        <family val="0"/>
      </rPr>
      <t>17</t>
    </r>
  </si>
  <si>
    <t>大学英语二～五</t>
  </si>
  <si>
    <r>
      <t>301</t>
    </r>
    <r>
      <rPr>
        <sz val="9"/>
        <rFont val="宋体"/>
        <family val="0"/>
      </rPr>
      <t>014</t>
    </r>
    <r>
      <rPr>
        <sz val="9"/>
        <rFont val="宋体"/>
        <family val="0"/>
      </rPr>
      <t>-0</t>
    </r>
    <r>
      <rPr>
        <sz val="9"/>
        <rFont val="宋体"/>
        <family val="0"/>
      </rPr>
      <t>15</t>
    </r>
  </si>
  <si>
    <r>
      <t>3010</t>
    </r>
    <r>
      <rPr>
        <sz val="9"/>
        <rFont val="宋体"/>
        <family val="0"/>
      </rPr>
      <t>16</t>
    </r>
    <r>
      <rPr>
        <sz val="9"/>
        <rFont val="宋体"/>
        <family val="0"/>
      </rPr>
      <t>-0</t>
    </r>
    <r>
      <rPr>
        <sz val="9"/>
        <rFont val="宋体"/>
        <family val="0"/>
      </rPr>
      <t>17</t>
    </r>
  </si>
  <si>
    <r>
      <t>1</t>
    </r>
    <r>
      <rPr>
        <sz val="9"/>
        <rFont val="宋体"/>
        <family val="0"/>
      </rPr>
      <t>周</t>
    </r>
  </si>
  <si>
    <t>分层次教学</t>
  </si>
  <si>
    <t>素质教育课程</t>
  </si>
  <si>
    <r>
      <t>30</t>
    </r>
    <r>
      <rPr>
        <sz val="9"/>
        <rFont val="宋体"/>
        <family val="0"/>
      </rPr>
      <t>5004-006</t>
    </r>
  </si>
  <si>
    <t>自然科学类</t>
  </si>
  <si>
    <t>工程技术类</t>
  </si>
  <si>
    <t>16课时课外</t>
  </si>
  <si>
    <t>合 计 学 分</t>
  </si>
  <si>
    <t>学 分 总 计</t>
  </si>
  <si>
    <r>
      <t>高等数学（工）A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（上）（下）</t>
    </r>
  </si>
  <si>
    <r>
      <t>高等数学（工）B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（上）（下）</t>
    </r>
  </si>
  <si>
    <t>两选一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</si>
</sst>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.0_ 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u val="single"/>
      <sz val="16"/>
      <name val="黑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8" applyNumberFormat="0" applyAlignment="0" applyProtection="0"/>
    <xf numFmtId="0" fontId="29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 shrinkToFit="1"/>
    </xf>
    <xf numFmtId="3" fontId="1" fillId="0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58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vertical="center" wrapText="1" shrinkToFit="1"/>
    </xf>
    <xf numFmtId="0" fontId="8" fillId="0" borderId="16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textRotation="255"/>
    </xf>
    <xf numFmtId="0" fontId="1" fillId="0" borderId="16" xfId="0" applyFont="1" applyFill="1" applyBorder="1" applyAlignment="1">
      <alignment vertical="center" textRotation="255"/>
    </xf>
    <xf numFmtId="0" fontId="1" fillId="0" borderId="12" xfId="0" applyFont="1" applyFill="1" applyBorder="1" applyAlignment="1">
      <alignment vertical="center" textRotation="255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9级计算机科学与技术专业教学计划 （20090817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22">
      <selection activeCell="T30" sqref="T30"/>
    </sheetView>
  </sheetViews>
  <sheetFormatPr defaultColWidth="9.00390625" defaultRowHeight="14.25"/>
  <cols>
    <col min="1" max="1" width="3.625" style="1" customWidth="1"/>
    <col min="2" max="2" width="5.625" style="1" customWidth="1"/>
    <col min="3" max="3" width="14.625" style="1" customWidth="1"/>
    <col min="4" max="4" width="2.625" style="1" customWidth="1"/>
    <col min="5" max="5" width="4.125" style="1" customWidth="1"/>
    <col min="6" max="10" width="3.625" style="1" customWidth="1"/>
    <col min="11" max="16" width="4.125" style="4" customWidth="1"/>
    <col min="17" max="18" width="4.125" style="1" customWidth="1"/>
    <col min="19" max="19" width="4.125" style="3" customWidth="1"/>
    <col min="20" max="20" width="8.25390625" style="1" customWidth="1"/>
    <col min="21" max="16384" width="9.00390625" style="1" customWidth="1"/>
  </cols>
  <sheetData>
    <row r="1" spans="1:20" ht="21" customHeight="1">
      <c r="A1" s="82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.75" customHeight="1">
      <c r="A2" s="84" t="s">
        <v>0</v>
      </c>
      <c r="B2" s="88" t="s">
        <v>13</v>
      </c>
      <c r="C2" s="92" t="s">
        <v>1</v>
      </c>
      <c r="D2" s="93"/>
      <c r="E2" s="85" t="s">
        <v>2</v>
      </c>
      <c r="F2" s="98" t="s">
        <v>14</v>
      </c>
      <c r="G2" s="99"/>
      <c r="H2" s="99"/>
      <c r="I2" s="99"/>
      <c r="J2" s="100"/>
      <c r="K2" s="91" t="s">
        <v>63</v>
      </c>
      <c r="L2" s="91"/>
      <c r="M2" s="91"/>
      <c r="N2" s="91"/>
      <c r="O2" s="91"/>
      <c r="P2" s="91"/>
      <c r="Q2" s="91"/>
      <c r="R2" s="91"/>
      <c r="S2" s="84" t="s">
        <v>31</v>
      </c>
      <c r="T2" s="69" t="s">
        <v>15</v>
      </c>
    </row>
    <row r="3" spans="1:20" ht="23.25" customHeight="1">
      <c r="A3" s="84"/>
      <c r="B3" s="89"/>
      <c r="C3" s="94"/>
      <c r="D3" s="95"/>
      <c r="E3" s="87"/>
      <c r="F3" s="85" t="s">
        <v>28</v>
      </c>
      <c r="G3" s="85" t="s">
        <v>16</v>
      </c>
      <c r="H3" s="85" t="s">
        <v>17</v>
      </c>
      <c r="I3" s="85" t="s">
        <v>120</v>
      </c>
      <c r="J3" s="85" t="s">
        <v>121</v>
      </c>
      <c r="K3" s="84" t="s">
        <v>65</v>
      </c>
      <c r="L3" s="84"/>
      <c r="M3" s="84" t="s">
        <v>4</v>
      </c>
      <c r="N3" s="84"/>
      <c r="O3" s="84" t="s">
        <v>5</v>
      </c>
      <c r="P3" s="84"/>
      <c r="Q3" s="84" t="s">
        <v>6</v>
      </c>
      <c r="R3" s="84"/>
      <c r="S3" s="84"/>
      <c r="T3" s="55"/>
    </row>
    <row r="4" spans="1:20" ht="22.5" customHeight="1">
      <c r="A4" s="84"/>
      <c r="B4" s="90"/>
      <c r="C4" s="96"/>
      <c r="D4" s="97"/>
      <c r="E4" s="86"/>
      <c r="F4" s="86"/>
      <c r="G4" s="86"/>
      <c r="H4" s="86"/>
      <c r="I4" s="86"/>
      <c r="J4" s="86"/>
      <c r="K4" s="12" t="s">
        <v>128</v>
      </c>
      <c r="L4" s="12">
        <v>3</v>
      </c>
      <c r="M4" s="12" t="s">
        <v>128</v>
      </c>
      <c r="N4" s="12">
        <v>3</v>
      </c>
      <c r="O4" s="12" t="s">
        <v>128</v>
      </c>
      <c r="P4" s="12">
        <v>3</v>
      </c>
      <c r="Q4" s="12" t="s">
        <v>128</v>
      </c>
      <c r="R4" s="12">
        <v>3</v>
      </c>
      <c r="S4" s="84"/>
      <c r="T4" s="70"/>
    </row>
    <row r="5" spans="1:20" ht="18" customHeight="1">
      <c r="A5" s="69" t="s">
        <v>29</v>
      </c>
      <c r="B5" s="13">
        <v>309001</v>
      </c>
      <c r="C5" s="61" t="s">
        <v>32</v>
      </c>
      <c r="D5" s="62"/>
      <c r="E5" s="14">
        <v>3</v>
      </c>
      <c r="F5" s="14">
        <v>32</v>
      </c>
      <c r="G5" s="14"/>
      <c r="H5" s="14"/>
      <c r="I5" s="15"/>
      <c r="J5" s="15">
        <v>16</v>
      </c>
      <c r="K5" s="14">
        <v>3</v>
      </c>
      <c r="L5" s="14"/>
      <c r="M5" s="14"/>
      <c r="N5" s="14"/>
      <c r="O5" s="14"/>
      <c r="P5" s="14"/>
      <c r="Q5" s="14"/>
      <c r="R5" s="14"/>
      <c r="S5" s="17"/>
      <c r="T5" s="17"/>
    </row>
    <row r="6" spans="1:20" ht="18" customHeight="1">
      <c r="A6" s="55"/>
      <c r="B6" s="13">
        <v>305001</v>
      </c>
      <c r="C6" s="61" t="s">
        <v>33</v>
      </c>
      <c r="D6" s="62"/>
      <c r="E6" s="14">
        <v>2</v>
      </c>
      <c r="F6" s="14">
        <v>32</v>
      </c>
      <c r="G6" s="14"/>
      <c r="H6" s="14"/>
      <c r="I6" s="15"/>
      <c r="J6" s="15"/>
      <c r="K6" s="14"/>
      <c r="L6" s="14">
        <v>2</v>
      </c>
      <c r="M6" s="14"/>
      <c r="N6" s="14"/>
      <c r="O6" s="14"/>
      <c r="P6" s="14"/>
      <c r="Q6" s="14"/>
      <c r="R6" s="14"/>
      <c r="S6" s="17" t="s">
        <v>34</v>
      </c>
      <c r="T6" s="17"/>
    </row>
    <row r="7" spans="1:20" ht="18" customHeight="1">
      <c r="A7" s="55"/>
      <c r="B7" s="13">
        <v>305002</v>
      </c>
      <c r="C7" s="61" t="s">
        <v>8</v>
      </c>
      <c r="D7" s="62"/>
      <c r="E7" s="14">
        <v>3</v>
      </c>
      <c r="F7" s="14">
        <v>48</v>
      </c>
      <c r="G7" s="14"/>
      <c r="H7" s="14"/>
      <c r="I7" s="15"/>
      <c r="J7" s="15"/>
      <c r="K7" s="14"/>
      <c r="L7" s="14"/>
      <c r="M7" s="14">
        <v>3</v>
      </c>
      <c r="N7" s="14"/>
      <c r="O7" s="14"/>
      <c r="P7" s="16"/>
      <c r="Q7" s="14"/>
      <c r="R7" s="14"/>
      <c r="S7" s="17" t="s">
        <v>34</v>
      </c>
      <c r="T7" s="14"/>
    </row>
    <row r="8" spans="1:20" ht="18" customHeight="1">
      <c r="A8" s="55"/>
      <c r="B8" s="13">
        <v>305003</v>
      </c>
      <c r="C8" s="101" t="s">
        <v>59</v>
      </c>
      <c r="D8" s="102"/>
      <c r="E8" s="18">
        <v>3</v>
      </c>
      <c r="F8" s="18">
        <v>48</v>
      </c>
      <c r="G8" s="18"/>
      <c r="H8" s="18"/>
      <c r="I8" s="19"/>
      <c r="J8" s="19"/>
      <c r="K8" s="18"/>
      <c r="L8" s="18"/>
      <c r="M8" s="18"/>
      <c r="N8" s="18"/>
      <c r="O8" s="18"/>
      <c r="P8" s="18">
        <v>3</v>
      </c>
      <c r="Q8" s="18"/>
      <c r="R8" s="18"/>
      <c r="S8" s="18"/>
      <c r="T8" s="18"/>
    </row>
    <row r="9" spans="1:20" ht="18" customHeight="1">
      <c r="A9" s="55"/>
      <c r="B9" s="13">
        <v>309002</v>
      </c>
      <c r="C9" s="61" t="s">
        <v>55</v>
      </c>
      <c r="D9" s="62"/>
      <c r="E9" s="14">
        <v>0.5</v>
      </c>
      <c r="F9" s="14">
        <v>8</v>
      </c>
      <c r="G9" s="14"/>
      <c r="H9" s="14"/>
      <c r="I9" s="15"/>
      <c r="J9" s="15"/>
      <c r="K9" s="14"/>
      <c r="L9" s="14"/>
      <c r="M9" s="14"/>
      <c r="N9" s="14"/>
      <c r="O9" s="14"/>
      <c r="P9" s="14">
        <v>0.5</v>
      </c>
      <c r="Q9" s="14"/>
      <c r="R9" s="14"/>
      <c r="S9" s="14"/>
      <c r="T9" s="14"/>
    </row>
    <row r="10" spans="1:20" ht="24" customHeight="1">
      <c r="A10" s="55"/>
      <c r="B10" s="54" t="s">
        <v>138</v>
      </c>
      <c r="C10" s="74" t="s">
        <v>130</v>
      </c>
      <c r="D10" s="75"/>
      <c r="E10" s="14">
        <v>1.5</v>
      </c>
      <c r="F10" s="20">
        <v>12</v>
      </c>
      <c r="G10" s="20"/>
      <c r="H10" s="20"/>
      <c r="I10" s="15"/>
      <c r="J10" s="15">
        <v>12</v>
      </c>
      <c r="K10" s="14">
        <v>0.5</v>
      </c>
      <c r="L10" s="14"/>
      <c r="M10" s="14">
        <v>0.5</v>
      </c>
      <c r="N10" s="14"/>
      <c r="O10" s="14">
        <v>0.5</v>
      </c>
      <c r="P10" s="14"/>
      <c r="Q10" s="14"/>
      <c r="R10" s="14"/>
      <c r="S10" s="14"/>
      <c r="T10" s="14"/>
    </row>
    <row r="11" spans="1:20" ht="21.75" customHeight="1">
      <c r="A11" s="55"/>
      <c r="B11" s="21" t="s">
        <v>35</v>
      </c>
      <c r="C11" s="61" t="s">
        <v>36</v>
      </c>
      <c r="D11" s="62"/>
      <c r="E11" s="14">
        <v>4</v>
      </c>
      <c r="F11" s="14">
        <v>128</v>
      </c>
      <c r="G11" s="14"/>
      <c r="H11" s="14"/>
      <c r="I11" s="15"/>
      <c r="J11" s="15"/>
      <c r="K11" s="14">
        <v>2</v>
      </c>
      <c r="L11" s="14">
        <v>2</v>
      </c>
      <c r="M11" s="14">
        <v>2</v>
      </c>
      <c r="N11" s="14">
        <v>2</v>
      </c>
      <c r="O11" s="14"/>
      <c r="P11" s="14"/>
      <c r="Q11" s="14"/>
      <c r="R11" s="14"/>
      <c r="S11" s="14"/>
      <c r="T11" s="14"/>
    </row>
    <row r="12" spans="1:20" ht="21.75" customHeight="1">
      <c r="A12" s="55"/>
      <c r="B12" s="21" t="s">
        <v>62</v>
      </c>
      <c r="C12" s="13" t="s">
        <v>37</v>
      </c>
      <c r="D12" s="58" t="s">
        <v>146</v>
      </c>
      <c r="E12" s="14">
        <v>16</v>
      </c>
      <c r="F12" s="14">
        <v>192</v>
      </c>
      <c r="G12" s="14"/>
      <c r="H12" s="14">
        <v>64</v>
      </c>
      <c r="I12" s="15"/>
      <c r="J12" s="15"/>
      <c r="K12" s="14">
        <v>4</v>
      </c>
      <c r="L12" s="14">
        <v>4</v>
      </c>
      <c r="M12" s="14">
        <v>4</v>
      </c>
      <c r="N12" s="14">
        <v>4</v>
      </c>
      <c r="O12" s="14"/>
      <c r="P12" s="14"/>
      <c r="Q12" s="14"/>
      <c r="R12" s="14"/>
      <c r="S12" s="22" t="s">
        <v>7</v>
      </c>
      <c r="T12" s="56" t="s">
        <v>136</v>
      </c>
    </row>
    <row r="13" spans="1:20" ht="21.75" customHeight="1">
      <c r="A13" s="55"/>
      <c r="B13" s="21" t="s">
        <v>131</v>
      </c>
      <c r="C13" s="13" t="s">
        <v>132</v>
      </c>
      <c r="D13" s="60"/>
      <c r="E13" s="14">
        <v>16</v>
      </c>
      <c r="F13" s="14">
        <v>192</v>
      </c>
      <c r="G13" s="14"/>
      <c r="H13" s="14">
        <v>64</v>
      </c>
      <c r="I13" s="15"/>
      <c r="J13" s="15"/>
      <c r="K13" s="14">
        <v>4</v>
      </c>
      <c r="L13" s="14">
        <v>4</v>
      </c>
      <c r="M13" s="14">
        <v>4</v>
      </c>
      <c r="N13" s="14">
        <v>4</v>
      </c>
      <c r="O13" s="14"/>
      <c r="P13" s="14"/>
      <c r="Q13" s="14"/>
      <c r="R13" s="14"/>
      <c r="S13" s="22" t="s">
        <v>7</v>
      </c>
      <c r="T13" s="57"/>
    </row>
    <row r="14" spans="1:21" ht="18" customHeight="1">
      <c r="A14" s="55"/>
      <c r="B14" s="13">
        <v>302018</v>
      </c>
      <c r="C14" s="61" t="s">
        <v>38</v>
      </c>
      <c r="D14" s="62"/>
      <c r="E14" s="14">
        <v>2</v>
      </c>
      <c r="F14" s="14">
        <v>32</v>
      </c>
      <c r="G14" s="14"/>
      <c r="H14" s="14"/>
      <c r="I14" s="15"/>
      <c r="J14" s="15"/>
      <c r="K14" s="14"/>
      <c r="L14" s="14"/>
      <c r="M14" s="14"/>
      <c r="N14" s="14"/>
      <c r="O14" s="14"/>
      <c r="P14" s="14"/>
      <c r="Q14" s="14"/>
      <c r="R14" s="14"/>
      <c r="S14" s="22" t="s">
        <v>7</v>
      </c>
      <c r="T14" s="52" t="s">
        <v>141</v>
      </c>
      <c r="U14" s="2"/>
    </row>
    <row r="15" spans="1:20" ht="18" customHeight="1">
      <c r="A15" s="55"/>
      <c r="B15" s="13">
        <v>302005</v>
      </c>
      <c r="C15" s="61" t="s">
        <v>39</v>
      </c>
      <c r="D15" s="62"/>
      <c r="E15" s="14">
        <v>3.5</v>
      </c>
      <c r="F15" s="14">
        <v>32</v>
      </c>
      <c r="G15" s="14"/>
      <c r="H15" s="14">
        <v>24</v>
      </c>
      <c r="I15" s="15"/>
      <c r="J15" s="15"/>
      <c r="K15" s="14">
        <v>3.5</v>
      </c>
      <c r="L15" s="14"/>
      <c r="M15" s="14"/>
      <c r="N15" s="14"/>
      <c r="O15" s="14"/>
      <c r="P15" s="14"/>
      <c r="Q15" s="14"/>
      <c r="R15" s="14"/>
      <c r="S15" s="22" t="s">
        <v>7</v>
      </c>
      <c r="T15" s="14"/>
    </row>
    <row r="16" spans="1:20" ht="18" customHeight="1">
      <c r="A16" s="55"/>
      <c r="B16" s="13">
        <v>302006</v>
      </c>
      <c r="C16" s="61" t="s">
        <v>40</v>
      </c>
      <c r="D16" s="62"/>
      <c r="E16" s="14">
        <v>3.5</v>
      </c>
      <c r="F16" s="14">
        <v>32</v>
      </c>
      <c r="G16" s="14"/>
      <c r="H16" s="14">
        <v>24</v>
      </c>
      <c r="I16" s="15"/>
      <c r="J16" s="15"/>
      <c r="K16" s="14"/>
      <c r="L16" s="14">
        <v>3.5</v>
      </c>
      <c r="M16" s="14"/>
      <c r="N16" s="14"/>
      <c r="O16" s="14"/>
      <c r="P16" s="14"/>
      <c r="Q16" s="14"/>
      <c r="R16" s="14"/>
      <c r="S16" s="22" t="s">
        <v>7</v>
      </c>
      <c r="T16" s="14"/>
    </row>
    <row r="17" spans="1:20" ht="23.25" customHeight="1">
      <c r="A17" s="55"/>
      <c r="B17" s="21" t="s">
        <v>133</v>
      </c>
      <c r="C17" s="54" t="s">
        <v>144</v>
      </c>
      <c r="D17" s="58" t="s">
        <v>146</v>
      </c>
      <c r="E17" s="14">
        <v>12</v>
      </c>
      <c r="F17" s="14">
        <v>128</v>
      </c>
      <c r="G17" s="14"/>
      <c r="H17" s="14"/>
      <c r="I17" s="15">
        <v>64</v>
      </c>
      <c r="J17" s="15"/>
      <c r="K17" s="14">
        <v>6</v>
      </c>
      <c r="L17" s="14">
        <v>6</v>
      </c>
      <c r="M17" s="14"/>
      <c r="N17" s="14"/>
      <c r="O17" s="14"/>
      <c r="P17" s="14"/>
      <c r="Q17" s="14"/>
      <c r="R17" s="14"/>
      <c r="S17" s="22" t="s">
        <v>7</v>
      </c>
      <c r="T17" s="56" t="s">
        <v>136</v>
      </c>
    </row>
    <row r="18" spans="1:20" ht="23.25" customHeight="1">
      <c r="A18" s="55"/>
      <c r="B18" s="21" t="s">
        <v>134</v>
      </c>
      <c r="C18" s="54" t="s">
        <v>145</v>
      </c>
      <c r="D18" s="60"/>
      <c r="E18" s="14">
        <v>12</v>
      </c>
      <c r="F18" s="14">
        <v>128</v>
      </c>
      <c r="G18" s="14"/>
      <c r="H18" s="14"/>
      <c r="I18" s="15">
        <v>64</v>
      </c>
      <c r="J18" s="15"/>
      <c r="K18" s="14">
        <v>6</v>
      </c>
      <c r="L18" s="14">
        <v>6</v>
      </c>
      <c r="M18" s="14"/>
      <c r="N18" s="14"/>
      <c r="O18" s="14"/>
      <c r="P18" s="14"/>
      <c r="Q18" s="14"/>
      <c r="R18" s="14"/>
      <c r="S18" s="22" t="s">
        <v>7</v>
      </c>
      <c r="T18" s="57"/>
    </row>
    <row r="19" spans="1:20" ht="18" customHeight="1">
      <c r="A19" s="55"/>
      <c r="B19" s="13">
        <v>301008</v>
      </c>
      <c r="C19" s="61" t="s">
        <v>11</v>
      </c>
      <c r="D19" s="62"/>
      <c r="E19" s="14">
        <v>2.5</v>
      </c>
      <c r="F19" s="14">
        <v>32</v>
      </c>
      <c r="G19" s="14"/>
      <c r="H19" s="14"/>
      <c r="I19" s="15">
        <v>8</v>
      </c>
      <c r="J19" s="15"/>
      <c r="K19" s="14">
        <v>2.5</v>
      </c>
      <c r="L19" s="14"/>
      <c r="M19" s="14"/>
      <c r="N19" s="14"/>
      <c r="O19" s="14"/>
      <c r="P19" s="14"/>
      <c r="Q19" s="14"/>
      <c r="R19" s="14"/>
      <c r="S19" s="22" t="s">
        <v>7</v>
      </c>
      <c r="T19" s="14"/>
    </row>
    <row r="20" spans="1:20" ht="18" customHeight="1">
      <c r="A20" s="55"/>
      <c r="B20" s="13">
        <v>303003</v>
      </c>
      <c r="C20" s="61" t="s">
        <v>41</v>
      </c>
      <c r="D20" s="62"/>
      <c r="E20" s="14">
        <v>3</v>
      </c>
      <c r="F20" s="14">
        <v>48</v>
      </c>
      <c r="G20" s="14"/>
      <c r="H20" s="14"/>
      <c r="I20" s="14"/>
      <c r="J20" s="14"/>
      <c r="K20" s="14"/>
      <c r="L20" s="14">
        <v>3</v>
      </c>
      <c r="M20" s="14"/>
      <c r="N20" s="14"/>
      <c r="O20" s="14"/>
      <c r="P20" s="14"/>
      <c r="Q20" s="14"/>
      <c r="R20" s="14"/>
      <c r="S20" s="22" t="s">
        <v>7</v>
      </c>
      <c r="T20" s="14"/>
    </row>
    <row r="21" spans="1:20" ht="18" customHeight="1">
      <c r="A21" s="55"/>
      <c r="B21" s="13">
        <v>303004</v>
      </c>
      <c r="C21" s="61" t="s">
        <v>42</v>
      </c>
      <c r="D21" s="62"/>
      <c r="E21" s="14">
        <v>3</v>
      </c>
      <c r="F21" s="14">
        <v>48</v>
      </c>
      <c r="G21" s="14"/>
      <c r="H21" s="14"/>
      <c r="I21" s="14"/>
      <c r="J21" s="14"/>
      <c r="K21" s="14"/>
      <c r="L21" s="14"/>
      <c r="M21" s="14">
        <v>3</v>
      </c>
      <c r="N21" s="14"/>
      <c r="O21" s="14"/>
      <c r="P21" s="14"/>
      <c r="Q21" s="14"/>
      <c r="R21" s="14"/>
      <c r="S21" s="22" t="s">
        <v>7</v>
      </c>
      <c r="T21" s="14"/>
    </row>
    <row r="22" spans="1:20" ht="18" customHeight="1">
      <c r="A22" s="55"/>
      <c r="B22" s="13">
        <v>303005</v>
      </c>
      <c r="C22" s="61" t="s">
        <v>47</v>
      </c>
      <c r="D22" s="62"/>
      <c r="E22" s="14">
        <v>1.5</v>
      </c>
      <c r="F22" s="14"/>
      <c r="G22" s="14">
        <v>24</v>
      </c>
      <c r="H22" s="14"/>
      <c r="I22" s="14"/>
      <c r="J22" s="14"/>
      <c r="K22" s="14"/>
      <c r="L22" s="14">
        <v>1.5</v>
      </c>
      <c r="M22" s="14"/>
      <c r="N22" s="14"/>
      <c r="O22" s="14"/>
      <c r="P22" s="14"/>
      <c r="Q22" s="14"/>
      <c r="R22" s="14"/>
      <c r="S22" s="14"/>
      <c r="T22" s="14"/>
    </row>
    <row r="23" spans="1:20" ht="18" customHeight="1">
      <c r="A23" s="55"/>
      <c r="B23" s="13">
        <v>303006</v>
      </c>
      <c r="C23" s="61" t="s">
        <v>48</v>
      </c>
      <c r="D23" s="62"/>
      <c r="E23" s="14">
        <v>1.5</v>
      </c>
      <c r="F23" s="14"/>
      <c r="G23" s="14">
        <v>24</v>
      </c>
      <c r="H23" s="14"/>
      <c r="I23" s="14"/>
      <c r="J23" s="14"/>
      <c r="K23" s="14"/>
      <c r="L23" s="14"/>
      <c r="M23" s="14">
        <v>1.5</v>
      </c>
      <c r="N23" s="14"/>
      <c r="O23" s="14"/>
      <c r="P23" s="14"/>
      <c r="Q23" s="14"/>
      <c r="R23" s="14"/>
      <c r="S23" s="14"/>
      <c r="T23" s="14"/>
    </row>
    <row r="24" spans="1:20" ht="18" customHeight="1">
      <c r="A24" s="55"/>
      <c r="B24" s="13">
        <v>301009</v>
      </c>
      <c r="C24" s="61" t="s">
        <v>54</v>
      </c>
      <c r="D24" s="62"/>
      <c r="E24" s="14">
        <v>3</v>
      </c>
      <c r="F24" s="14">
        <v>48</v>
      </c>
      <c r="G24" s="14"/>
      <c r="H24" s="14"/>
      <c r="I24" s="14"/>
      <c r="J24" s="14"/>
      <c r="K24" s="14"/>
      <c r="L24" s="14"/>
      <c r="M24" s="14"/>
      <c r="N24" s="14"/>
      <c r="O24" s="14">
        <v>3</v>
      </c>
      <c r="P24" s="14"/>
      <c r="Q24" s="14"/>
      <c r="R24" s="14"/>
      <c r="S24" s="22" t="s">
        <v>7</v>
      </c>
      <c r="T24" s="14"/>
    </row>
    <row r="25" spans="1:20" ht="18" customHeight="1">
      <c r="A25" s="55"/>
      <c r="B25" s="13">
        <v>301012</v>
      </c>
      <c r="C25" s="61" t="s">
        <v>21</v>
      </c>
      <c r="D25" s="62"/>
      <c r="E25" s="14">
        <v>1</v>
      </c>
      <c r="F25" s="14">
        <v>16</v>
      </c>
      <c r="G25" s="14"/>
      <c r="H25" s="14"/>
      <c r="I25" s="14"/>
      <c r="J25" s="14"/>
      <c r="K25" s="14"/>
      <c r="L25" s="14"/>
      <c r="M25" s="14">
        <v>1</v>
      </c>
      <c r="N25" s="14"/>
      <c r="O25" s="14"/>
      <c r="P25" s="14"/>
      <c r="Q25" s="14"/>
      <c r="R25" s="14"/>
      <c r="S25" s="14"/>
      <c r="T25" s="14"/>
    </row>
    <row r="26" spans="1:20" s="3" customFormat="1" ht="18" customHeight="1">
      <c r="A26" s="55"/>
      <c r="B26" s="13">
        <v>330061</v>
      </c>
      <c r="C26" s="61" t="s">
        <v>66</v>
      </c>
      <c r="D26" s="62"/>
      <c r="E26" s="14">
        <v>2</v>
      </c>
      <c r="F26" s="14">
        <v>32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2</v>
      </c>
      <c r="R26" s="14"/>
      <c r="S26" s="14"/>
      <c r="T26" s="14"/>
    </row>
    <row r="27" spans="1:20" s="3" customFormat="1" ht="18" customHeight="1">
      <c r="A27" s="55"/>
      <c r="B27" s="58" t="s">
        <v>137</v>
      </c>
      <c r="C27" s="61" t="s">
        <v>139</v>
      </c>
      <c r="D27" s="62"/>
      <c r="E27" s="63">
        <v>4</v>
      </c>
      <c r="F27" s="66">
        <v>64</v>
      </c>
      <c r="G27" s="14"/>
      <c r="H27" s="14"/>
      <c r="I27" s="14"/>
      <c r="J27" s="14"/>
      <c r="K27" s="14"/>
      <c r="L27" s="14"/>
      <c r="M27" s="66">
        <v>2</v>
      </c>
      <c r="N27" s="14"/>
      <c r="O27" s="66">
        <v>2</v>
      </c>
      <c r="P27" s="14"/>
      <c r="Q27" s="14"/>
      <c r="R27" s="14"/>
      <c r="S27" s="14"/>
      <c r="T27" s="14"/>
    </row>
    <row r="28" spans="1:20" s="3" customFormat="1" ht="18" customHeight="1">
      <c r="A28" s="55"/>
      <c r="B28" s="59"/>
      <c r="C28" s="61" t="s">
        <v>140</v>
      </c>
      <c r="D28" s="62"/>
      <c r="E28" s="64"/>
      <c r="F28" s="67"/>
      <c r="G28" s="14"/>
      <c r="H28" s="14"/>
      <c r="I28" s="14"/>
      <c r="J28" s="14"/>
      <c r="K28" s="14"/>
      <c r="L28" s="14"/>
      <c r="M28" s="67"/>
      <c r="N28" s="14"/>
      <c r="O28" s="67"/>
      <c r="P28" s="14"/>
      <c r="Q28" s="14"/>
      <c r="R28" s="14"/>
      <c r="S28" s="14"/>
      <c r="T28" s="14"/>
    </row>
    <row r="29" spans="1:20" ht="18" customHeight="1">
      <c r="A29" s="55"/>
      <c r="B29" s="59"/>
      <c r="C29" s="74" t="s">
        <v>51</v>
      </c>
      <c r="D29" s="75"/>
      <c r="E29" s="64"/>
      <c r="F29" s="67"/>
      <c r="G29" s="15"/>
      <c r="H29" s="15"/>
      <c r="I29" s="15"/>
      <c r="J29" s="15"/>
      <c r="K29" s="15"/>
      <c r="L29" s="15"/>
      <c r="M29" s="67"/>
      <c r="N29" s="15"/>
      <c r="O29" s="67"/>
      <c r="P29" s="15"/>
      <c r="Q29" s="15"/>
      <c r="R29" s="15"/>
      <c r="S29" s="8"/>
      <c r="T29" s="9"/>
    </row>
    <row r="30" spans="1:20" ht="18" customHeight="1">
      <c r="A30" s="55"/>
      <c r="B30" s="60"/>
      <c r="C30" s="74" t="s">
        <v>52</v>
      </c>
      <c r="D30" s="75"/>
      <c r="E30" s="65"/>
      <c r="F30" s="68"/>
      <c r="G30" s="15"/>
      <c r="H30" s="15"/>
      <c r="I30" s="15"/>
      <c r="J30" s="15"/>
      <c r="K30" s="15"/>
      <c r="L30" s="15"/>
      <c r="M30" s="68"/>
      <c r="N30" s="15"/>
      <c r="O30" s="68"/>
      <c r="P30" s="15"/>
      <c r="Q30" s="15"/>
      <c r="R30" s="15"/>
      <c r="S30" s="8"/>
      <c r="T30" s="9"/>
    </row>
    <row r="31" spans="1:21" ht="18" customHeight="1">
      <c r="A31" s="70"/>
      <c r="B31" s="71" t="s">
        <v>122</v>
      </c>
      <c r="C31" s="72"/>
      <c r="D31" s="73"/>
      <c r="E31" s="25">
        <f>SUM(E5:E12,E14:E17,E19:E30)</f>
        <v>75.5</v>
      </c>
      <c r="F31" s="25">
        <f aca="true" t="shared" si="0" ref="F31:Q31">SUM(F5:F12,F14:F17,F19:F30)</f>
        <v>1012</v>
      </c>
      <c r="G31" s="25">
        <f t="shared" si="0"/>
        <v>48</v>
      </c>
      <c r="H31" s="25">
        <f t="shared" si="0"/>
        <v>112</v>
      </c>
      <c r="I31" s="25">
        <f t="shared" si="0"/>
        <v>72</v>
      </c>
      <c r="J31" s="25">
        <f t="shared" si="0"/>
        <v>28</v>
      </c>
      <c r="K31" s="25">
        <f t="shared" si="0"/>
        <v>21.5</v>
      </c>
      <c r="L31" s="25">
        <f t="shared" si="0"/>
        <v>22</v>
      </c>
      <c r="M31" s="25">
        <f t="shared" si="0"/>
        <v>17</v>
      </c>
      <c r="N31" s="25">
        <f t="shared" si="0"/>
        <v>6</v>
      </c>
      <c r="O31" s="25">
        <f t="shared" si="0"/>
        <v>5.5</v>
      </c>
      <c r="P31" s="25">
        <f t="shared" si="0"/>
        <v>3.5</v>
      </c>
      <c r="Q31" s="25">
        <f t="shared" si="0"/>
        <v>2</v>
      </c>
      <c r="R31" s="14"/>
      <c r="S31" s="14"/>
      <c r="T31" s="6"/>
      <c r="U31" s="53"/>
    </row>
    <row r="32" spans="1:20" ht="18" customHeight="1">
      <c r="A32" s="55" t="s">
        <v>30</v>
      </c>
      <c r="B32" s="13">
        <v>340030</v>
      </c>
      <c r="C32" s="61" t="s">
        <v>20</v>
      </c>
      <c r="D32" s="62"/>
      <c r="E32" s="14">
        <v>3</v>
      </c>
      <c r="F32" s="14">
        <v>48</v>
      </c>
      <c r="G32" s="14"/>
      <c r="H32" s="14"/>
      <c r="I32" s="14"/>
      <c r="J32" s="14"/>
      <c r="K32" s="14">
        <v>3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8" customHeight="1">
      <c r="A33" s="55"/>
      <c r="B33" s="13">
        <v>340031</v>
      </c>
      <c r="C33" s="61" t="s">
        <v>60</v>
      </c>
      <c r="D33" s="62"/>
      <c r="E33" s="14">
        <v>3</v>
      </c>
      <c r="F33" s="14">
        <v>36</v>
      </c>
      <c r="G33" s="14"/>
      <c r="H33" s="14">
        <v>12</v>
      </c>
      <c r="I33" s="14"/>
      <c r="J33" s="14"/>
      <c r="K33" s="14"/>
      <c r="L33" s="14">
        <v>3</v>
      </c>
      <c r="M33" s="14"/>
      <c r="N33" s="14"/>
      <c r="O33" s="14"/>
      <c r="P33" s="14"/>
      <c r="Q33" s="14"/>
      <c r="R33" s="14"/>
      <c r="S33" s="22" t="s">
        <v>7</v>
      </c>
      <c r="T33" s="14"/>
    </row>
    <row r="34" spans="1:20" ht="18" customHeight="1">
      <c r="A34" s="55"/>
      <c r="B34" s="13">
        <v>340023</v>
      </c>
      <c r="C34" s="61" t="s">
        <v>22</v>
      </c>
      <c r="D34" s="62"/>
      <c r="E34" s="14">
        <v>2</v>
      </c>
      <c r="F34" s="14">
        <v>32</v>
      </c>
      <c r="G34" s="14"/>
      <c r="H34" s="14"/>
      <c r="I34" s="14"/>
      <c r="J34" s="14"/>
      <c r="K34" s="14"/>
      <c r="L34" s="14"/>
      <c r="M34" s="14">
        <v>2</v>
      </c>
      <c r="N34" s="14"/>
      <c r="O34" s="14"/>
      <c r="P34" s="14"/>
      <c r="Q34" s="14"/>
      <c r="R34" s="14"/>
      <c r="S34" s="14"/>
      <c r="T34" s="14"/>
    </row>
    <row r="35" spans="1:20" ht="18" customHeight="1">
      <c r="A35" s="55"/>
      <c r="B35" s="13">
        <v>390003</v>
      </c>
      <c r="C35" s="61" t="s">
        <v>44</v>
      </c>
      <c r="D35" s="62"/>
      <c r="E35" s="14">
        <v>1</v>
      </c>
      <c r="F35" s="14"/>
      <c r="G35" s="14">
        <v>16</v>
      </c>
      <c r="H35" s="14"/>
      <c r="I35" s="14"/>
      <c r="J35" s="14"/>
      <c r="K35" s="14"/>
      <c r="L35" s="14"/>
      <c r="M35" s="14">
        <v>1</v>
      </c>
      <c r="N35" s="14"/>
      <c r="O35" s="14"/>
      <c r="P35" s="14"/>
      <c r="Q35" s="14"/>
      <c r="R35" s="14"/>
      <c r="S35" s="14"/>
      <c r="T35" s="14"/>
    </row>
    <row r="36" spans="1:20" ht="18" customHeight="1">
      <c r="A36" s="55"/>
      <c r="B36" s="13">
        <v>340005</v>
      </c>
      <c r="C36" s="61" t="s">
        <v>23</v>
      </c>
      <c r="D36" s="62"/>
      <c r="E36" s="14">
        <v>4</v>
      </c>
      <c r="F36" s="14">
        <v>64</v>
      </c>
      <c r="G36" s="14"/>
      <c r="H36" s="14"/>
      <c r="I36" s="14"/>
      <c r="J36" s="14"/>
      <c r="K36" s="14"/>
      <c r="L36" s="14"/>
      <c r="M36" s="14">
        <v>4</v>
      </c>
      <c r="N36" s="11"/>
      <c r="O36" s="11"/>
      <c r="P36" s="14"/>
      <c r="Q36" s="14"/>
      <c r="R36" s="14"/>
      <c r="S36" s="14" t="s">
        <v>58</v>
      </c>
      <c r="T36" s="14"/>
    </row>
    <row r="37" spans="1:20" ht="18" customHeight="1">
      <c r="A37" s="55"/>
      <c r="B37" s="13">
        <v>340004</v>
      </c>
      <c r="C37" s="61" t="s">
        <v>56</v>
      </c>
      <c r="D37" s="62"/>
      <c r="E37" s="14">
        <v>2</v>
      </c>
      <c r="F37" s="14">
        <v>28</v>
      </c>
      <c r="G37" s="14">
        <v>4</v>
      </c>
      <c r="H37" s="14"/>
      <c r="I37" s="14"/>
      <c r="J37" s="14"/>
      <c r="K37" s="14"/>
      <c r="L37" s="14"/>
      <c r="M37" s="14"/>
      <c r="N37" s="11">
        <v>2</v>
      </c>
      <c r="O37" s="14"/>
      <c r="P37" s="14"/>
      <c r="Q37" s="14"/>
      <c r="R37" s="14"/>
      <c r="S37" s="22"/>
      <c r="T37" s="14"/>
    </row>
    <row r="38" spans="1:20" ht="18" customHeight="1">
      <c r="A38" s="55"/>
      <c r="B38" s="13">
        <v>340006</v>
      </c>
      <c r="C38" s="61" t="s">
        <v>43</v>
      </c>
      <c r="D38" s="62"/>
      <c r="E38" s="14">
        <v>4</v>
      </c>
      <c r="F38" s="14">
        <v>60</v>
      </c>
      <c r="G38" s="14">
        <v>4</v>
      </c>
      <c r="H38" s="14"/>
      <c r="I38" s="14"/>
      <c r="J38" s="14"/>
      <c r="K38" s="14"/>
      <c r="L38" s="14"/>
      <c r="M38" s="14"/>
      <c r="N38" s="14">
        <v>4</v>
      </c>
      <c r="O38" s="14"/>
      <c r="P38" s="14"/>
      <c r="Q38" s="14"/>
      <c r="R38" s="14"/>
      <c r="S38" s="22" t="s">
        <v>7</v>
      </c>
      <c r="T38" s="14"/>
    </row>
    <row r="39" spans="1:20" ht="18" customHeight="1">
      <c r="A39" s="55"/>
      <c r="B39" s="13">
        <v>340007</v>
      </c>
      <c r="C39" s="61" t="s">
        <v>24</v>
      </c>
      <c r="D39" s="62"/>
      <c r="E39" s="14">
        <v>4</v>
      </c>
      <c r="F39" s="14">
        <v>64</v>
      </c>
      <c r="G39" s="14"/>
      <c r="H39" s="14"/>
      <c r="I39" s="14"/>
      <c r="J39" s="14"/>
      <c r="K39" s="14"/>
      <c r="L39" s="14"/>
      <c r="M39" s="14"/>
      <c r="N39" s="14">
        <v>4</v>
      </c>
      <c r="O39" s="14"/>
      <c r="P39" s="14"/>
      <c r="Q39" s="14"/>
      <c r="R39" s="14"/>
      <c r="S39" s="22" t="s">
        <v>7</v>
      </c>
      <c r="T39" s="14"/>
    </row>
    <row r="40" spans="1:20" ht="18" customHeight="1">
      <c r="A40" s="55"/>
      <c r="B40" s="13">
        <v>390010</v>
      </c>
      <c r="C40" s="61" t="s">
        <v>25</v>
      </c>
      <c r="D40" s="62"/>
      <c r="E40" s="14">
        <v>2</v>
      </c>
      <c r="F40" s="14"/>
      <c r="G40" s="14">
        <v>32</v>
      </c>
      <c r="H40" s="14"/>
      <c r="I40" s="14"/>
      <c r="J40" s="14"/>
      <c r="K40" s="14"/>
      <c r="L40" s="14"/>
      <c r="M40" s="14"/>
      <c r="N40" s="14">
        <v>2</v>
      </c>
      <c r="O40" s="14"/>
      <c r="P40" s="14"/>
      <c r="Q40" s="14"/>
      <c r="R40" s="14"/>
      <c r="S40" s="14"/>
      <c r="T40" s="14"/>
    </row>
    <row r="41" spans="1:20" ht="18" customHeight="1">
      <c r="A41" s="55"/>
      <c r="B41" s="13">
        <v>340008</v>
      </c>
      <c r="C41" s="61" t="s">
        <v>26</v>
      </c>
      <c r="D41" s="62"/>
      <c r="E41" s="14">
        <v>3</v>
      </c>
      <c r="F41" s="14">
        <v>42</v>
      </c>
      <c r="G41" s="14">
        <v>6</v>
      </c>
      <c r="H41" s="14"/>
      <c r="I41" s="14"/>
      <c r="J41" s="14"/>
      <c r="K41" s="14"/>
      <c r="L41" s="14"/>
      <c r="M41" s="14"/>
      <c r="N41" s="14"/>
      <c r="O41" s="14">
        <v>3</v>
      </c>
      <c r="P41" s="14"/>
      <c r="Q41" s="14"/>
      <c r="R41" s="14"/>
      <c r="S41" s="22" t="s">
        <v>7</v>
      </c>
      <c r="T41" s="14"/>
    </row>
    <row r="42" spans="1:20" ht="18" customHeight="1">
      <c r="A42" s="55"/>
      <c r="B42" s="13">
        <v>340009</v>
      </c>
      <c r="C42" s="61" t="s">
        <v>27</v>
      </c>
      <c r="D42" s="62"/>
      <c r="E42" s="14">
        <v>2.5</v>
      </c>
      <c r="F42" s="14">
        <v>32</v>
      </c>
      <c r="G42" s="14">
        <v>8</v>
      </c>
      <c r="H42" s="14"/>
      <c r="I42" s="14"/>
      <c r="J42" s="14"/>
      <c r="K42" s="14"/>
      <c r="L42" s="14"/>
      <c r="M42" s="14"/>
      <c r="N42" s="14"/>
      <c r="O42" s="14">
        <v>2.5</v>
      </c>
      <c r="P42" s="14"/>
      <c r="Q42" s="14"/>
      <c r="R42" s="14"/>
      <c r="S42" s="14"/>
      <c r="T42" s="14"/>
    </row>
    <row r="43" spans="1:20" ht="16.5" customHeight="1">
      <c r="A43" s="70"/>
      <c r="B43" s="79" t="s">
        <v>123</v>
      </c>
      <c r="C43" s="80"/>
      <c r="D43" s="81"/>
      <c r="E43" s="25">
        <f>SUM(E32:E42)</f>
        <v>30.5</v>
      </c>
      <c r="F43" s="25">
        <f>SUM(F32:F42)</f>
        <v>406</v>
      </c>
      <c r="G43" s="25">
        <f>SUM(G32:G42)</f>
        <v>70</v>
      </c>
      <c r="H43" s="25">
        <f>SUM(H32:H42)</f>
        <v>12</v>
      </c>
      <c r="I43" s="14"/>
      <c r="J43" s="48"/>
      <c r="K43" s="11">
        <f>SUM(K32:K42)</f>
        <v>3</v>
      </c>
      <c r="L43" s="26">
        <f>SUM(L32:L42)</f>
        <v>3</v>
      </c>
      <c r="M43" s="26">
        <f>SUM(M32:M42)</f>
        <v>7</v>
      </c>
      <c r="N43" s="26">
        <f>SUM(N32:N42)</f>
        <v>12</v>
      </c>
      <c r="O43" s="26">
        <f>SUM(O32:O42)</f>
        <v>5.5</v>
      </c>
      <c r="P43" s="26"/>
      <c r="Q43" s="26"/>
      <c r="R43" s="14"/>
      <c r="S43" s="6"/>
      <c r="T43" s="6"/>
    </row>
    <row r="44" spans="1:20" ht="18" customHeight="1">
      <c r="A44" s="76" t="s">
        <v>142</v>
      </c>
      <c r="B44" s="77"/>
      <c r="C44" s="77"/>
      <c r="D44" s="78"/>
      <c r="E44" s="18">
        <f aca="true" t="shared" si="1" ref="E44:P44">E43+E31</f>
        <v>106</v>
      </c>
      <c r="F44" s="18">
        <f>F43+F31</f>
        <v>1418</v>
      </c>
      <c r="G44" s="18">
        <f>G43+G31</f>
        <v>118</v>
      </c>
      <c r="H44" s="18">
        <f>H43+H31</f>
        <v>124</v>
      </c>
      <c r="I44" s="18">
        <f>I43+I31</f>
        <v>72</v>
      </c>
      <c r="J44" s="18">
        <f>J43+J31</f>
        <v>28</v>
      </c>
      <c r="K44" s="27">
        <f t="shared" si="1"/>
        <v>24.5</v>
      </c>
      <c r="L44" s="18">
        <f t="shared" si="1"/>
        <v>25</v>
      </c>
      <c r="M44" s="18">
        <f t="shared" si="1"/>
        <v>24</v>
      </c>
      <c r="N44" s="18">
        <f t="shared" si="1"/>
        <v>18</v>
      </c>
      <c r="O44" s="18">
        <f t="shared" si="1"/>
        <v>11</v>
      </c>
      <c r="P44" s="18">
        <f t="shared" si="1"/>
        <v>3.5</v>
      </c>
      <c r="Q44" s="18">
        <v>2</v>
      </c>
      <c r="R44" s="28"/>
      <c r="S44" s="28"/>
      <c r="T44" s="29"/>
    </row>
    <row r="47" ht="14.25">
      <c r="C47" s="53"/>
    </row>
  </sheetData>
  <sheetProtection/>
  <mergeCells count="65">
    <mergeCell ref="C11:D11"/>
    <mergeCell ref="C5:D5"/>
    <mergeCell ref="C6:D6"/>
    <mergeCell ref="C8:D8"/>
    <mergeCell ref="C10:D10"/>
    <mergeCell ref="C7:D7"/>
    <mergeCell ref="C9:D9"/>
    <mergeCell ref="Q3:R3"/>
    <mergeCell ref="C2:D4"/>
    <mergeCell ref="K3:L3"/>
    <mergeCell ref="M3:N3"/>
    <mergeCell ref="I3:I4"/>
    <mergeCell ref="H3:H4"/>
    <mergeCell ref="J3:J4"/>
    <mergeCell ref="F2:J2"/>
    <mergeCell ref="A1:T1"/>
    <mergeCell ref="A2:A4"/>
    <mergeCell ref="T2:T4"/>
    <mergeCell ref="S2:S4"/>
    <mergeCell ref="F3:F4"/>
    <mergeCell ref="G3:G4"/>
    <mergeCell ref="O3:P3"/>
    <mergeCell ref="E2:E4"/>
    <mergeCell ref="B2:B4"/>
    <mergeCell ref="K2:R2"/>
    <mergeCell ref="C30:D30"/>
    <mergeCell ref="T17:T18"/>
    <mergeCell ref="C22:D22"/>
    <mergeCell ref="C21:D21"/>
    <mergeCell ref="C19:D19"/>
    <mergeCell ref="C20:D20"/>
    <mergeCell ref="A44:D44"/>
    <mergeCell ref="C38:D38"/>
    <mergeCell ref="B43:D43"/>
    <mergeCell ref="C41:D41"/>
    <mergeCell ref="C42:D42"/>
    <mergeCell ref="A32:A43"/>
    <mergeCell ref="C32:D32"/>
    <mergeCell ref="C34:D34"/>
    <mergeCell ref="C35:D35"/>
    <mergeCell ref="C36:D36"/>
    <mergeCell ref="C37:D37"/>
    <mergeCell ref="C33:D33"/>
    <mergeCell ref="C39:D39"/>
    <mergeCell ref="C40:D40"/>
    <mergeCell ref="A5:A31"/>
    <mergeCell ref="B31:D31"/>
    <mergeCell ref="C24:D24"/>
    <mergeCell ref="C29:D29"/>
    <mergeCell ref="C25:D25"/>
    <mergeCell ref="C26:D26"/>
    <mergeCell ref="D12:D13"/>
    <mergeCell ref="D17:D18"/>
    <mergeCell ref="C15:D15"/>
    <mergeCell ref="C23:D23"/>
    <mergeCell ref="T12:T13"/>
    <mergeCell ref="B27:B30"/>
    <mergeCell ref="C27:D27"/>
    <mergeCell ref="C28:D28"/>
    <mergeCell ref="E27:E30"/>
    <mergeCell ref="F27:F30"/>
    <mergeCell ref="M27:M30"/>
    <mergeCell ref="O27:O30"/>
    <mergeCell ref="C14:D14"/>
    <mergeCell ref="C16:D16"/>
  </mergeCells>
  <printOptions/>
  <pageMargins left="0.18" right="0" top="0.19" bottom="0.17" header="0.16" footer="0.17"/>
  <pageSetup horizontalDpi="600" verticalDpi="600" orientation="portrait" paperSize="9" scale="95" r:id="rId1"/>
  <headerFooter alignWithMargins="0">
    <oddFooter>&amp;C&amp;"Times New Roman,常规"&amp;9 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40" sqref="O40"/>
    </sheetView>
  </sheetViews>
  <sheetFormatPr defaultColWidth="9.00390625" defaultRowHeight="14.25"/>
  <cols>
    <col min="1" max="1" width="2.625" style="0" customWidth="1"/>
    <col min="2" max="2" width="5.125" style="0" customWidth="1"/>
    <col min="3" max="3" width="14.625" style="0" customWidth="1"/>
    <col min="4" max="4" width="2.625" style="0" customWidth="1"/>
    <col min="5" max="5" width="4.125" style="0" customWidth="1"/>
    <col min="6" max="10" width="3.625" style="1" customWidth="1"/>
    <col min="11" max="16" width="4.125" style="5" customWidth="1"/>
    <col min="17" max="20" width="4.125" style="0" customWidth="1"/>
  </cols>
  <sheetData>
    <row r="1" spans="1:20" s="1" customFormat="1" ht="27.75" customHeight="1">
      <c r="A1" s="82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7.25" customHeight="1">
      <c r="A2" s="84" t="s">
        <v>18</v>
      </c>
      <c r="B2" s="104" t="s">
        <v>13</v>
      </c>
      <c r="C2" s="92" t="s">
        <v>1</v>
      </c>
      <c r="D2" s="93"/>
      <c r="E2" s="85" t="s">
        <v>2</v>
      </c>
      <c r="F2" s="98" t="s">
        <v>14</v>
      </c>
      <c r="G2" s="99"/>
      <c r="H2" s="99"/>
      <c r="I2" s="99"/>
      <c r="J2" s="100"/>
      <c r="K2" s="91" t="s">
        <v>63</v>
      </c>
      <c r="L2" s="91"/>
      <c r="M2" s="91"/>
      <c r="N2" s="91"/>
      <c r="O2" s="91"/>
      <c r="P2" s="91"/>
      <c r="Q2" s="91"/>
      <c r="R2" s="91"/>
      <c r="S2" s="111" t="s">
        <v>3</v>
      </c>
      <c r="T2" s="111" t="s">
        <v>15</v>
      </c>
    </row>
    <row r="3" spans="1:20" ht="24" customHeight="1">
      <c r="A3" s="84"/>
      <c r="B3" s="105"/>
      <c r="C3" s="94"/>
      <c r="D3" s="95"/>
      <c r="E3" s="87"/>
      <c r="F3" s="85" t="s">
        <v>28</v>
      </c>
      <c r="G3" s="85" t="s">
        <v>16</v>
      </c>
      <c r="H3" s="85" t="s">
        <v>17</v>
      </c>
      <c r="I3" s="85" t="s">
        <v>120</v>
      </c>
      <c r="J3" s="85" t="s">
        <v>121</v>
      </c>
      <c r="K3" s="84" t="s">
        <v>65</v>
      </c>
      <c r="L3" s="84"/>
      <c r="M3" s="84" t="s">
        <v>4</v>
      </c>
      <c r="N3" s="84"/>
      <c r="O3" s="84" t="s">
        <v>5</v>
      </c>
      <c r="P3" s="84"/>
      <c r="Q3" s="84" t="s">
        <v>6</v>
      </c>
      <c r="R3" s="84"/>
      <c r="S3" s="111"/>
      <c r="T3" s="111"/>
    </row>
    <row r="4" spans="1:20" ht="26.25" customHeight="1">
      <c r="A4" s="84"/>
      <c r="B4" s="106"/>
      <c r="C4" s="96"/>
      <c r="D4" s="97"/>
      <c r="E4" s="86"/>
      <c r="F4" s="86"/>
      <c r="G4" s="86"/>
      <c r="H4" s="86"/>
      <c r="I4" s="86"/>
      <c r="J4" s="86"/>
      <c r="K4" s="12" t="s">
        <v>128</v>
      </c>
      <c r="L4" s="12">
        <v>3</v>
      </c>
      <c r="M4" s="12" t="s">
        <v>128</v>
      </c>
      <c r="N4" s="12">
        <v>3</v>
      </c>
      <c r="O4" s="12" t="s">
        <v>128</v>
      </c>
      <c r="P4" s="12">
        <v>3</v>
      </c>
      <c r="Q4" s="12" t="s">
        <v>128</v>
      </c>
      <c r="R4" s="12">
        <v>3</v>
      </c>
      <c r="S4" s="69"/>
      <c r="T4" s="111"/>
    </row>
    <row r="5" spans="1:20" ht="18" customHeight="1">
      <c r="A5" s="69" t="s">
        <v>19</v>
      </c>
      <c r="B5" s="32" t="s">
        <v>50</v>
      </c>
      <c r="C5" s="74" t="s">
        <v>45</v>
      </c>
      <c r="D5" s="75"/>
      <c r="E5" s="31">
        <v>3</v>
      </c>
      <c r="F5" s="6">
        <v>44</v>
      </c>
      <c r="G5" s="6">
        <v>4</v>
      </c>
      <c r="H5" s="6"/>
      <c r="I5" s="6"/>
      <c r="J5" s="6"/>
      <c r="K5" s="6"/>
      <c r="L5" s="6"/>
      <c r="M5" s="11">
        <v>3</v>
      </c>
      <c r="N5" s="6"/>
      <c r="O5" s="6"/>
      <c r="P5" s="6"/>
      <c r="Q5" s="6"/>
      <c r="R5" s="6"/>
      <c r="S5" s="22" t="s">
        <v>7</v>
      </c>
      <c r="T5" s="14"/>
    </row>
    <row r="6" spans="1:20" ht="18" customHeight="1">
      <c r="A6" s="55"/>
      <c r="B6" s="32" t="s">
        <v>49</v>
      </c>
      <c r="C6" s="74" t="s">
        <v>57</v>
      </c>
      <c r="D6" s="75"/>
      <c r="E6" s="31">
        <v>6</v>
      </c>
      <c r="F6" s="6">
        <v>92</v>
      </c>
      <c r="G6" s="6">
        <v>4</v>
      </c>
      <c r="H6" s="6"/>
      <c r="I6" s="6"/>
      <c r="J6" s="6"/>
      <c r="K6" s="6"/>
      <c r="L6" s="6"/>
      <c r="M6" s="11"/>
      <c r="N6" s="6">
        <v>6</v>
      </c>
      <c r="O6" s="6"/>
      <c r="P6" s="6"/>
      <c r="Q6" s="6"/>
      <c r="R6" s="6"/>
      <c r="S6" s="22" t="s">
        <v>7</v>
      </c>
      <c r="T6" s="6"/>
    </row>
    <row r="7" spans="1:20" ht="18" customHeight="1">
      <c r="A7" s="55"/>
      <c r="B7" s="32" t="s">
        <v>67</v>
      </c>
      <c r="C7" s="74" t="s">
        <v>46</v>
      </c>
      <c r="D7" s="75"/>
      <c r="E7" s="31">
        <v>3</v>
      </c>
      <c r="F7" s="11">
        <v>44</v>
      </c>
      <c r="G7" s="11">
        <v>4</v>
      </c>
      <c r="H7" s="6"/>
      <c r="I7" s="6"/>
      <c r="J7" s="6"/>
      <c r="K7" s="6"/>
      <c r="L7" s="6"/>
      <c r="M7" s="6"/>
      <c r="N7" s="11"/>
      <c r="O7" s="6">
        <v>3</v>
      </c>
      <c r="P7" s="6"/>
      <c r="Q7" s="6"/>
      <c r="R7" s="6"/>
      <c r="S7" s="22" t="s">
        <v>7</v>
      </c>
      <c r="T7" s="14"/>
    </row>
    <row r="8" spans="1:20" ht="18" customHeight="1">
      <c r="A8" s="55"/>
      <c r="B8" s="32" t="s">
        <v>68</v>
      </c>
      <c r="C8" s="74" t="s">
        <v>69</v>
      </c>
      <c r="D8" s="75"/>
      <c r="E8" s="31">
        <v>4</v>
      </c>
      <c r="F8" s="31">
        <v>60</v>
      </c>
      <c r="G8" s="31">
        <v>4</v>
      </c>
      <c r="H8" s="31"/>
      <c r="I8" s="6"/>
      <c r="J8" s="6"/>
      <c r="K8" s="6"/>
      <c r="L8" s="6"/>
      <c r="M8" s="6"/>
      <c r="N8" s="6"/>
      <c r="O8" s="6">
        <v>4</v>
      </c>
      <c r="P8" s="6"/>
      <c r="Q8" s="6"/>
      <c r="R8" s="6"/>
      <c r="S8" s="22" t="s">
        <v>7</v>
      </c>
      <c r="T8" s="14"/>
    </row>
    <row r="9" spans="1:20" ht="18" customHeight="1">
      <c r="A9" s="55"/>
      <c r="B9" s="32" t="s">
        <v>70</v>
      </c>
      <c r="C9" s="61" t="s">
        <v>71</v>
      </c>
      <c r="D9" s="62"/>
      <c r="E9" s="31">
        <v>3</v>
      </c>
      <c r="F9" s="6">
        <v>36</v>
      </c>
      <c r="G9" s="6">
        <v>12</v>
      </c>
      <c r="H9" s="6"/>
      <c r="I9" s="6"/>
      <c r="J9" s="6"/>
      <c r="K9" s="6"/>
      <c r="L9" s="6"/>
      <c r="M9" s="6"/>
      <c r="N9" s="6"/>
      <c r="O9" s="11"/>
      <c r="P9" s="6">
        <v>3</v>
      </c>
      <c r="Q9" s="6"/>
      <c r="R9" s="6"/>
      <c r="S9" s="22" t="s">
        <v>7</v>
      </c>
      <c r="T9" s="14"/>
    </row>
    <row r="10" spans="1:20" ht="18" customHeight="1">
      <c r="A10" s="55"/>
      <c r="B10" s="32" t="s">
        <v>72</v>
      </c>
      <c r="C10" s="74" t="s">
        <v>73</v>
      </c>
      <c r="D10" s="75"/>
      <c r="E10" s="31">
        <v>4</v>
      </c>
      <c r="F10" s="30">
        <v>54</v>
      </c>
      <c r="G10" s="30">
        <v>10</v>
      </c>
      <c r="H10" s="30"/>
      <c r="I10" s="30"/>
      <c r="J10" s="30"/>
      <c r="K10" s="6"/>
      <c r="L10" s="6"/>
      <c r="M10" s="6"/>
      <c r="N10" s="6"/>
      <c r="O10" s="6"/>
      <c r="P10" s="6">
        <v>4</v>
      </c>
      <c r="Q10" s="6"/>
      <c r="R10" s="6"/>
      <c r="S10" s="22" t="s">
        <v>7</v>
      </c>
      <c r="T10" s="14"/>
    </row>
    <row r="11" spans="1:20" ht="18" customHeight="1">
      <c r="A11" s="70"/>
      <c r="B11" s="79" t="s">
        <v>125</v>
      </c>
      <c r="C11" s="80"/>
      <c r="D11" s="81"/>
      <c r="E11" s="31">
        <f>SUM(E5:E10)</f>
        <v>23</v>
      </c>
      <c r="F11" s="11">
        <f>SUM(F5:F10)</f>
        <v>330</v>
      </c>
      <c r="G11" s="11">
        <f>SUM(G5:G10)</f>
        <v>38</v>
      </c>
      <c r="H11" s="30"/>
      <c r="I11" s="30"/>
      <c r="J11" s="30"/>
      <c r="K11" s="6"/>
      <c r="L11" s="6"/>
      <c r="M11" s="11">
        <f>SUM(M5:M10)</f>
        <v>3</v>
      </c>
      <c r="N11" s="31">
        <f>SUM(N5:N10)</f>
        <v>6</v>
      </c>
      <c r="O11" s="31">
        <f>SUM(O5:O10)</f>
        <v>7</v>
      </c>
      <c r="P11" s="11">
        <f>SUM(P5:P10)</f>
        <v>7</v>
      </c>
      <c r="Q11" s="6"/>
      <c r="R11" s="6"/>
      <c r="S11" s="6"/>
      <c r="T11" s="6"/>
    </row>
    <row r="12" spans="1:20" ht="18" customHeight="1">
      <c r="A12" s="55" t="s">
        <v>74</v>
      </c>
      <c r="B12" s="32" t="s">
        <v>75</v>
      </c>
      <c r="C12" s="74" t="s">
        <v>76</v>
      </c>
      <c r="D12" s="107"/>
      <c r="E12" s="25">
        <v>2</v>
      </c>
      <c r="F12" s="6">
        <v>28</v>
      </c>
      <c r="G12" s="6"/>
      <c r="H12" s="6"/>
      <c r="I12" s="6">
        <v>4</v>
      </c>
      <c r="J12" s="6"/>
      <c r="K12" s="6"/>
      <c r="L12" s="6"/>
      <c r="M12" s="6"/>
      <c r="N12" s="31"/>
      <c r="O12" s="6"/>
      <c r="P12" s="6">
        <v>2</v>
      </c>
      <c r="Q12" s="6"/>
      <c r="R12" s="6"/>
      <c r="S12" s="22"/>
      <c r="T12" s="14"/>
    </row>
    <row r="13" spans="1:20" s="7" customFormat="1" ht="18" customHeight="1">
      <c r="A13" s="55"/>
      <c r="B13" s="32" t="s">
        <v>77</v>
      </c>
      <c r="C13" s="110" t="s">
        <v>78</v>
      </c>
      <c r="D13" s="110"/>
      <c r="E13" s="6">
        <v>2</v>
      </c>
      <c r="F13" s="6">
        <v>32</v>
      </c>
      <c r="G13" s="6"/>
      <c r="H13" s="6"/>
      <c r="I13" s="6"/>
      <c r="J13" s="6"/>
      <c r="K13" s="6"/>
      <c r="L13" s="6"/>
      <c r="M13" s="6"/>
      <c r="N13" s="31"/>
      <c r="O13" s="6"/>
      <c r="P13" s="6"/>
      <c r="Q13" s="6">
        <v>2</v>
      </c>
      <c r="R13" s="6"/>
      <c r="S13" s="6"/>
      <c r="T13" s="49"/>
    </row>
    <row r="14" spans="1:20" ht="18" customHeight="1">
      <c r="A14" s="55" t="s">
        <v>79</v>
      </c>
      <c r="B14" s="32" t="s">
        <v>80</v>
      </c>
      <c r="C14" s="74" t="s">
        <v>81</v>
      </c>
      <c r="D14" s="107"/>
      <c r="E14" s="25">
        <v>3</v>
      </c>
      <c r="F14" s="6">
        <v>32</v>
      </c>
      <c r="G14" s="6"/>
      <c r="H14" s="6">
        <v>16</v>
      </c>
      <c r="I14" s="6"/>
      <c r="J14" s="6"/>
      <c r="K14" s="6"/>
      <c r="L14" s="6"/>
      <c r="M14" s="6"/>
      <c r="N14" s="31"/>
      <c r="O14" s="6"/>
      <c r="P14" s="11">
        <v>3</v>
      </c>
      <c r="Q14" s="6"/>
      <c r="R14" s="6"/>
      <c r="S14" s="22" t="s">
        <v>7</v>
      </c>
      <c r="T14" s="14"/>
    </row>
    <row r="15" spans="1:20" s="7" customFormat="1" ht="18" customHeight="1">
      <c r="A15" s="55"/>
      <c r="B15" s="32" t="s">
        <v>82</v>
      </c>
      <c r="C15" s="33" t="s">
        <v>83</v>
      </c>
      <c r="D15" s="103" t="s">
        <v>84</v>
      </c>
      <c r="E15" s="31">
        <v>3</v>
      </c>
      <c r="F15" s="6">
        <v>24</v>
      </c>
      <c r="G15" s="6"/>
      <c r="H15" s="6">
        <v>24</v>
      </c>
      <c r="I15" s="6"/>
      <c r="J15" s="6"/>
      <c r="K15" s="6"/>
      <c r="L15" s="6"/>
      <c r="M15" s="6"/>
      <c r="N15" s="31"/>
      <c r="O15" s="6"/>
      <c r="P15" s="108">
        <v>3</v>
      </c>
      <c r="Q15" s="50"/>
      <c r="R15" s="6"/>
      <c r="S15" s="22"/>
      <c r="T15" s="14"/>
    </row>
    <row r="16" spans="1:20" s="7" customFormat="1" ht="18" customHeight="1">
      <c r="A16" s="55"/>
      <c r="B16" s="32" t="s">
        <v>61</v>
      </c>
      <c r="C16" s="33" t="s">
        <v>85</v>
      </c>
      <c r="D16" s="103"/>
      <c r="E16" s="25">
        <v>3</v>
      </c>
      <c r="F16" s="6">
        <v>24</v>
      </c>
      <c r="G16" s="6"/>
      <c r="H16" s="6">
        <v>24</v>
      </c>
      <c r="I16" s="6"/>
      <c r="J16" s="6"/>
      <c r="K16" s="6"/>
      <c r="L16" s="6"/>
      <c r="M16" s="6"/>
      <c r="N16" s="31"/>
      <c r="O16" s="6"/>
      <c r="P16" s="109"/>
      <c r="Q16" s="50"/>
      <c r="R16" s="6"/>
      <c r="S16" s="22"/>
      <c r="T16" s="14"/>
    </row>
    <row r="17" spans="1:20" ht="18" customHeight="1">
      <c r="A17" s="55"/>
      <c r="B17" s="32" t="s">
        <v>86</v>
      </c>
      <c r="C17" s="33" t="s">
        <v>87</v>
      </c>
      <c r="D17" s="103" t="s">
        <v>88</v>
      </c>
      <c r="E17" s="25">
        <v>3</v>
      </c>
      <c r="F17" s="6">
        <v>44</v>
      </c>
      <c r="G17" s="6">
        <v>4</v>
      </c>
      <c r="H17" s="6"/>
      <c r="I17" s="6"/>
      <c r="J17" s="6"/>
      <c r="K17" s="6"/>
      <c r="L17" s="6"/>
      <c r="M17" s="6"/>
      <c r="N17" s="31"/>
      <c r="O17" s="6"/>
      <c r="P17" s="108">
        <v>3</v>
      </c>
      <c r="Q17" s="6"/>
      <c r="R17" s="6"/>
      <c r="S17" s="22" t="s">
        <v>7</v>
      </c>
      <c r="T17" s="14"/>
    </row>
    <row r="18" spans="1:20" ht="18" customHeight="1">
      <c r="A18" s="55"/>
      <c r="B18" s="32" t="s">
        <v>89</v>
      </c>
      <c r="C18" s="33" t="s">
        <v>90</v>
      </c>
      <c r="D18" s="103"/>
      <c r="E18" s="25">
        <v>3</v>
      </c>
      <c r="F18" s="6">
        <v>44</v>
      </c>
      <c r="G18" s="6">
        <v>4</v>
      </c>
      <c r="H18" s="6"/>
      <c r="I18" s="6"/>
      <c r="J18" s="6"/>
      <c r="K18" s="6"/>
      <c r="L18" s="6"/>
      <c r="M18" s="6"/>
      <c r="N18" s="31"/>
      <c r="O18" s="6"/>
      <c r="P18" s="109"/>
      <c r="Q18" s="6"/>
      <c r="R18" s="6"/>
      <c r="S18" s="22" t="s">
        <v>7</v>
      </c>
      <c r="T18" s="14"/>
    </row>
    <row r="19" spans="1:20" ht="18" customHeight="1">
      <c r="A19" s="55"/>
      <c r="B19" s="32" t="s">
        <v>91</v>
      </c>
      <c r="C19" s="33" t="s">
        <v>92</v>
      </c>
      <c r="D19" s="103" t="s">
        <v>88</v>
      </c>
      <c r="E19" s="25">
        <v>2</v>
      </c>
      <c r="F19" s="6">
        <v>28</v>
      </c>
      <c r="G19" s="6">
        <v>4</v>
      </c>
      <c r="H19" s="6"/>
      <c r="I19" s="6"/>
      <c r="J19" s="6"/>
      <c r="K19" s="6"/>
      <c r="L19" s="6"/>
      <c r="M19" s="6"/>
      <c r="N19" s="31"/>
      <c r="O19" s="6"/>
      <c r="P19" s="6"/>
      <c r="Q19" s="108">
        <v>2</v>
      </c>
      <c r="R19" s="6"/>
      <c r="S19" s="6"/>
      <c r="T19" s="14"/>
    </row>
    <row r="20" spans="1:20" ht="18" customHeight="1">
      <c r="A20" s="55"/>
      <c r="B20" s="32" t="s">
        <v>93</v>
      </c>
      <c r="C20" s="33" t="s">
        <v>94</v>
      </c>
      <c r="D20" s="103"/>
      <c r="E20" s="6">
        <v>2</v>
      </c>
      <c r="F20" s="6">
        <v>28</v>
      </c>
      <c r="G20" s="6">
        <v>4</v>
      </c>
      <c r="H20" s="6"/>
      <c r="I20" s="6"/>
      <c r="J20" s="6"/>
      <c r="K20" s="6"/>
      <c r="L20" s="6"/>
      <c r="M20" s="6"/>
      <c r="N20" s="31"/>
      <c r="O20" s="6"/>
      <c r="P20" s="6"/>
      <c r="Q20" s="109"/>
      <c r="R20" s="6"/>
      <c r="S20" s="6"/>
      <c r="T20" s="14"/>
    </row>
    <row r="21" spans="1:20" ht="18" customHeight="1">
      <c r="A21" s="55" t="s">
        <v>95</v>
      </c>
      <c r="B21" s="32" t="s">
        <v>96</v>
      </c>
      <c r="C21" s="33" t="s">
        <v>97</v>
      </c>
      <c r="D21" s="103" t="s">
        <v>88</v>
      </c>
      <c r="E21" s="25">
        <v>2</v>
      </c>
      <c r="F21" s="6">
        <v>28</v>
      </c>
      <c r="G21" s="6">
        <v>4</v>
      </c>
      <c r="H21" s="6"/>
      <c r="I21" s="6"/>
      <c r="J21" s="6"/>
      <c r="K21" s="6"/>
      <c r="L21" s="6"/>
      <c r="M21" s="6"/>
      <c r="N21" s="31"/>
      <c r="O21" s="6"/>
      <c r="P21" s="6"/>
      <c r="Q21" s="108">
        <v>2</v>
      </c>
      <c r="R21" s="6"/>
      <c r="S21" s="6"/>
      <c r="T21" s="14"/>
    </row>
    <row r="22" spans="1:20" ht="18" customHeight="1">
      <c r="A22" s="55"/>
      <c r="B22" s="32" t="s">
        <v>98</v>
      </c>
      <c r="C22" s="24" t="s">
        <v>99</v>
      </c>
      <c r="D22" s="103"/>
      <c r="E22" s="25">
        <v>2</v>
      </c>
      <c r="F22" s="6">
        <v>28</v>
      </c>
      <c r="G22" s="6"/>
      <c r="H22" s="6"/>
      <c r="I22" s="6">
        <v>4</v>
      </c>
      <c r="J22" s="6"/>
      <c r="K22" s="6"/>
      <c r="L22" s="6"/>
      <c r="M22" s="6"/>
      <c r="N22" s="31"/>
      <c r="O22" s="6"/>
      <c r="P22" s="6"/>
      <c r="Q22" s="109"/>
      <c r="R22" s="6"/>
      <c r="S22" s="6"/>
      <c r="T22" s="14"/>
    </row>
    <row r="23" spans="1:20" ht="18" customHeight="1">
      <c r="A23" s="55"/>
      <c r="B23" s="35"/>
      <c r="C23" s="36"/>
      <c r="D23" s="37"/>
      <c r="E23" s="25"/>
      <c r="F23" s="6"/>
      <c r="G23" s="6"/>
      <c r="H23" s="6"/>
      <c r="I23" s="6"/>
      <c r="J23" s="6"/>
      <c r="K23" s="6"/>
      <c r="L23" s="6"/>
      <c r="M23" s="6"/>
      <c r="N23" s="31"/>
      <c r="O23" s="6"/>
      <c r="P23" s="6"/>
      <c r="Q23" s="34"/>
      <c r="R23" s="6"/>
      <c r="S23" s="6"/>
      <c r="T23" s="14"/>
    </row>
    <row r="24" spans="1:20" ht="18" customHeight="1">
      <c r="A24" s="70"/>
      <c r="B24" s="79" t="s">
        <v>124</v>
      </c>
      <c r="C24" s="80"/>
      <c r="D24" s="81"/>
      <c r="E24" s="31">
        <f>SUM(E12:E15,E17,E19,E21)</f>
        <v>17</v>
      </c>
      <c r="F24" s="31">
        <f>SUM(F12:F15,F17,F19,F21)</f>
        <v>216</v>
      </c>
      <c r="G24" s="31">
        <f>SUM(G12:G15,G17,G19,G21)</f>
        <v>12</v>
      </c>
      <c r="H24" s="31">
        <f>SUM(H12:H15,H17,H19,H21)</f>
        <v>40</v>
      </c>
      <c r="I24" s="31">
        <f>SUM(I12:I15,I17,I19,I21)</f>
        <v>4</v>
      </c>
      <c r="J24" s="31"/>
      <c r="K24" s="26"/>
      <c r="L24" s="26"/>
      <c r="M24" s="26"/>
      <c r="N24" s="26"/>
      <c r="O24" s="26"/>
      <c r="P24" s="11">
        <f>SUM(P12:P15,P17,P19,P21)</f>
        <v>11</v>
      </c>
      <c r="Q24" s="11">
        <v>6</v>
      </c>
      <c r="R24" s="14"/>
      <c r="S24" s="6"/>
      <c r="T24" s="6"/>
    </row>
    <row r="25" spans="1:20" ht="18" customHeight="1">
      <c r="A25" s="69" t="s">
        <v>100</v>
      </c>
      <c r="B25" s="23">
        <v>309080</v>
      </c>
      <c r="C25" s="74" t="s">
        <v>9</v>
      </c>
      <c r="D25" s="75"/>
      <c r="E25" s="31">
        <v>2</v>
      </c>
      <c r="F25" s="6"/>
      <c r="G25" s="6"/>
      <c r="H25" s="6"/>
      <c r="I25" s="6"/>
      <c r="J25" s="6"/>
      <c r="K25" s="6" t="s">
        <v>10</v>
      </c>
      <c r="L25" s="6"/>
      <c r="M25" s="6"/>
      <c r="N25" s="6"/>
      <c r="O25" s="6"/>
      <c r="P25" s="6"/>
      <c r="Q25" s="6"/>
      <c r="R25" s="38"/>
      <c r="S25" s="6"/>
      <c r="T25" s="39"/>
    </row>
    <row r="26" spans="1:20" s="7" customFormat="1" ht="18" customHeight="1">
      <c r="A26" s="55"/>
      <c r="B26" s="13">
        <v>302007</v>
      </c>
      <c r="C26" s="74" t="s">
        <v>101</v>
      </c>
      <c r="D26" s="75"/>
      <c r="E26" s="31">
        <v>2</v>
      </c>
      <c r="F26" s="6">
        <v>8</v>
      </c>
      <c r="G26" s="6"/>
      <c r="H26" s="6">
        <v>24</v>
      </c>
      <c r="I26" s="6"/>
      <c r="J26" s="6"/>
      <c r="K26" s="6"/>
      <c r="L26" s="52" t="s">
        <v>103</v>
      </c>
      <c r="M26" s="14"/>
      <c r="N26" s="14"/>
      <c r="O26" s="14"/>
      <c r="P26" s="14"/>
      <c r="Q26" s="14"/>
      <c r="R26" s="14"/>
      <c r="S26" s="22"/>
      <c r="T26" s="40"/>
    </row>
    <row r="27" spans="1:20" s="7" customFormat="1" ht="18" customHeight="1">
      <c r="A27" s="55"/>
      <c r="B27" s="41">
        <v>340003</v>
      </c>
      <c r="C27" s="74" t="s">
        <v>102</v>
      </c>
      <c r="D27" s="75"/>
      <c r="E27" s="31">
        <v>4</v>
      </c>
      <c r="F27" s="6"/>
      <c r="G27" s="6"/>
      <c r="H27" s="6"/>
      <c r="I27" s="6"/>
      <c r="J27" s="6"/>
      <c r="K27" s="6"/>
      <c r="L27" s="6"/>
      <c r="M27" s="6" t="s">
        <v>129</v>
      </c>
      <c r="N27" s="10"/>
      <c r="O27" s="10"/>
      <c r="P27" s="10"/>
      <c r="Q27" s="10"/>
      <c r="R27" s="42"/>
      <c r="S27" s="10"/>
      <c r="T27" s="10"/>
    </row>
    <row r="28" spans="1:20" s="7" customFormat="1" ht="18" customHeight="1">
      <c r="A28" s="55"/>
      <c r="B28" s="41">
        <v>340036</v>
      </c>
      <c r="C28" s="74" t="s">
        <v>127</v>
      </c>
      <c r="D28" s="75"/>
      <c r="E28" s="31">
        <v>2</v>
      </c>
      <c r="F28" s="6"/>
      <c r="G28" s="6"/>
      <c r="H28" s="6"/>
      <c r="I28" s="6"/>
      <c r="J28" s="6"/>
      <c r="K28" s="6"/>
      <c r="L28" s="6"/>
      <c r="M28" s="6"/>
      <c r="N28" s="31" t="s">
        <v>103</v>
      </c>
      <c r="O28" s="31"/>
      <c r="P28" s="14"/>
      <c r="Q28" s="6"/>
      <c r="R28" s="38"/>
      <c r="S28" s="6"/>
      <c r="T28" s="14"/>
    </row>
    <row r="29" spans="1:20" s="7" customFormat="1" ht="18" customHeight="1">
      <c r="A29" s="55"/>
      <c r="B29" s="32" t="s">
        <v>104</v>
      </c>
      <c r="C29" s="74" t="s">
        <v>105</v>
      </c>
      <c r="D29" s="75"/>
      <c r="E29" s="31">
        <v>3</v>
      </c>
      <c r="F29" s="6"/>
      <c r="G29" s="6"/>
      <c r="H29" s="6"/>
      <c r="I29" s="6"/>
      <c r="J29" s="6"/>
      <c r="K29" s="6"/>
      <c r="L29" s="6"/>
      <c r="M29" s="6"/>
      <c r="N29" s="31"/>
      <c r="O29" s="31" t="s">
        <v>106</v>
      </c>
      <c r="P29" s="6"/>
      <c r="Q29" s="6"/>
      <c r="R29" s="38"/>
      <c r="S29" s="6"/>
      <c r="T29" s="10"/>
    </row>
    <row r="30" spans="1:20" ht="18" customHeight="1">
      <c r="A30" s="55"/>
      <c r="B30" s="32" t="s">
        <v>107</v>
      </c>
      <c r="C30" s="74" t="s">
        <v>108</v>
      </c>
      <c r="D30" s="75"/>
      <c r="E30" s="31">
        <v>3</v>
      </c>
      <c r="F30" s="6"/>
      <c r="G30" s="6"/>
      <c r="H30" s="6"/>
      <c r="I30" s="6"/>
      <c r="J30" s="6"/>
      <c r="K30" s="6"/>
      <c r="L30" s="6"/>
      <c r="M30" s="6"/>
      <c r="N30" s="6"/>
      <c r="O30" s="6" t="s">
        <v>106</v>
      </c>
      <c r="P30" s="6"/>
      <c r="Q30" s="6"/>
      <c r="R30" s="38"/>
      <c r="S30" s="6"/>
      <c r="T30" s="10"/>
    </row>
    <row r="31" spans="1:20" ht="18" customHeight="1">
      <c r="A31" s="55"/>
      <c r="B31" s="32" t="s">
        <v>109</v>
      </c>
      <c r="C31" s="74" t="s">
        <v>110</v>
      </c>
      <c r="D31" s="75"/>
      <c r="E31" s="31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1" t="s">
        <v>111</v>
      </c>
      <c r="R31" s="38"/>
      <c r="S31" s="6"/>
      <c r="T31" s="6"/>
    </row>
    <row r="32" spans="1:20" ht="18" customHeight="1">
      <c r="A32" s="55"/>
      <c r="B32" s="23">
        <v>341005</v>
      </c>
      <c r="C32" s="74" t="s">
        <v>112</v>
      </c>
      <c r="D32" s="75"/>
      <c r="E32" s="31"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1" t="s">
        <v>111</v>
      </c>
      <c r="R32" s="38"/>
      <c r="S32" s="6"/>
      <c r="T32" s="6"/>
    </row>
    <row r="33" spans="1:20" s="7" customFormat="1" ht="18" customHeight="1">
      <c r="A33" s="55"/>
      <c r="B33" s="23">
        <v>340028</v>
      </c>
      <c r="C33" s="74" t="s">
        <v>113</v>
      </c>
      <c r="D33" s="75"/>
      <c r="E33" s="31">
        <v>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1" t="s">
        <v>111</v>
      </c>
      <c r="R33" s="38"/>
      <c r="S33" s="6"/>
      <c r="T33" s="6"/>
    </row>
    <row r="34" spans="1:20" ht="18" customHeight="1">
      <c r="A34" s="55"/>
      <c r="B34" s="23">
        <v>341006</v>
      </c>
      <c r="C34" s="74" t="s">
        <v>114</v>
      </c>
      <c r="D34" s="75"/>
      <c r="E34" s="31">
        <v>3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 t="s">
        <v>106</v>
      </c>
      <c r="R34" s="38"/>
      <c r="S34" s="6"/>
      <c r="T34" s="14"/>
    </row>
    <row r="35" spans="1:20" ht="18" customHeight="1">
      <c r="A35" s="55"/>
      <c r="B35" s="43">
        <v>200001</v>
      </c>
      <c r="C35" s="74" t="s">
        <v>115</v>
      </c>
      <c r="D35" s="75"/>
      <c r="E35" s="31">
        <v>12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8" t="s">
        <v>116</v>
      </c>
      <c r="S35" s="6"/>
      <c r="T35" s="39"/>
    </row>
    <row r="36" spans="1:20" ht="18" customHeight="1">
      <c r="A36" s="55"/>
      <c r="B36" s="43">
        <v>309081</v>
      </c>
      <c r="C36" s="74" t="s">
        <v>12</v>
      </c>
      <c r="D36" s="75"/>
      <c r="E36" s="31">
        <v>1</v>
      </c>
      <c r="F36" s="6"/>
      <c r="G36" s="6"/>
      <c r="H36" s="6"/>
      <c r="I36" s="6"/>
      <c r="J36" s="6">
        <v>16</v>
      </c>
      <c r="K36" s="6"/>
      <c r="L36" s="6"/>
      <c r="M36" s="6"/>
      <c r="N36" s="6"/>
      <c r="O36" s="51" t="s">
        <v>135</v>
      </c>
      <c r="P36" s="6"/>
      <c r="Q36" s="6"/>
      <c r="R36" s="38"/>
      <c r="S36" s="6"/>
      <c r="T36" s="14" t="s">
        <v>117</v>
      </c>
    </row>
    <row r="37" spans="1:20" ht="18" customHeight="1">
      <c r="A37" s="55"/>
      <c r="B37" s="23">
        <v>309083</v>
      </c>
      <c r="C37" s="61" t="s">
        <v>118</v>
      </c>
      <c r="D37" s="62"/>
      <c r="E37" s="25">
        <v>0.5</v>
      </c>
      <c r="F37" s="44"/>
      <c r="G37" s="44"/>
      <c r="H37" s="15"/>
      <c r="I37" s="15"/>
      <c r="J37" s="15">
        <v>8</v>
      </c>
      <c r="K37" s="15"/>
      <c r="L37" s="15"/>
      <c r="M37" s="15"/>
      <c r="N37" s="15"/>
      <c r="O37" s="15"/>
      <c r="P37" s="15"/>
      <c r="Q37" s="15"/>
      <c r="R37" s="45"/>
      <c r="S37" s="43"/>
      <c r="T37" s="6" t="s">
        <v>53</v>
      </c>
    </row>
    <row r="38" spans="1:20" ht="18" customHeight="1">
      <c r="A38" s="55"/>
      <c r="B38" s="23">
        <v>309084</v>
      </c>
      <c r="C38" s="61" t="s">
        <v>119</v>
      </c>
      <c r="D38" s="62"/>
      <c r="E38" s="25">
        <v>2</v>
      </c>
      <c r="F38" s="44"/>
      <c r="G38" s="44"/>
      <c r="H38" s="15"/>
      <c r="I38" s="15"/>
      <c r="J38" s="15">
        <v>32</v>
      </c>
      <c r="K38" s="15"/>
      <c r="L38" s="15"/>
      <c r="M38" s="15"/>
      <c r="N38" s="15"/>
      <c r="O38" s="15"/>
      <c r="P38" s="15"/>
      <c r="Q38" s="15"/>
      <c r="R38" s="45"/>
      <c r="S38" s="43"/>
      <c r="T38" s="6" t="s">
        <v>53</v>
      </c>
    </row>
    <row r="39" spans="1:20" ht="18" customHeight="1">
      <c r="A39" s="70"/>
      <c r="B39" s="115" t="s">
        <v>126</v>
      </c>
      <c r="C39" s="116"/>
      <c r="D39" s="117"/>
      <c r="E39" s="6">
        <f>SUM(E25:E38)</f>
        <v>37.5</v>
      </c>
      <c r="F39" s="6">
        <f>SUM(F25:F38)</f>
        <v>8</v>
      </c>
      <c r="G39" s="6"/>
      <c r="H39" s="6">
        <f>SUM(H25:H38)</f>
        <v>24</v>
      </c>
      <c r="I39" s="6"/>
      <c r="J39" s="6">
        <f>SUM(E25,E27:E38)*16</f>
        <v>568</v>
      </c>
      <c r="K39" s="26">
        <v>2</v>
      </c>
      <c r="L39" s="26">
        <v>2</v>
      </c>
      <c r="M39" s="26">
        <v>4</v>
      </c>
      <c r="N39" s="26">
        <v>2</v>
      </c>
      <c r="O39" s="26">
        <v>7.5</v>
      </c>
      <c r="P39" s="26"/>
      <c r="Q39" s="26">
        <v>6</v>
      </c>
      <c r="R39" s="14">
        <v>12</v>
      </c>
      <c r="S39" s="6"/>
      <c r="T39" s="34"/>
    </row>
    <row r="40" spans="1:20" ht="18" customHeight="1">
      <c r="A40" s="112" t="s">
        <v>143</v>
      </c>
      <c r="B40" s="113"/>
      <c r="C40" s="113"/>
      <c r="D40" s="114"/>
      <c r="E40" s="18">
        <f>SUM(E11,E24,E39,'机电1'!E44)</f>
        <v>183.5</v>
      </c>
      <c r="F40" s="18">
        <f>SUM(F11,F24,F39,'机电1'!F44)</f>
        <v>1972</v>
      </c>
      <c r="G40" s="18">
        <f>SUM(G11,G24,G39,'机电1'!G44)</f>
        <v>168</v>
      </c>
      <c r="H40" s="18">
        <f>SUM(H11,H24,H39,'机电1'!H44)</f>
        <v>188</v>
      </c>
      <c r="I40" s="18">
        <f>SUM(I11,I24,I39,'机电1'!I44)</f>
        <v>76</v>
      </c>
      <c r="J40" s="18">
        <f>SUM(J11,J24,J39,'机电1'!J44)</f>
        <v>596</v>
      </c>
      <c r="K40" s="18">
        <f>SUM(K11,K24,K39,'机电1'!K44)</f>
        <v>26.5</v>
      </c>
      <c r="L40" s="18">
        <f>SUM(L11,L24,L39,'机电1'!L44)</f>
        <v>27</v>
      </c>
      <c r="M40" s="18">
        <f>SUM(M11,M24,M39,'机电1'!M44)</f>
        <v>31</v>
      </c>
      <c r="N40" s="18">
        <f>SUM(N11,N24,N39,'机电1'!N44)</f>
        <v>26</v>
      </c>
      <c r="O40" s="46">
        <f>SUM(O11,O24,O39,'机电1'!O44)</f>
        <v>25.5</v>
      </c>
      <c r="P40" s="18">
        <f>SUM(P11,P24,P39,'机电1'!P44)</f>
        <v>21.5</v>
      </c>
      <c r="Q40" s="18">
        <f>SUM(Q11,Q24,Q39,'机电1'!Q44)</f>
        <v>14</v>
      </c>
      <c r="R40" s="18">
        <f>SUM(R11,R24,R39,'机电1'!R44)</f>
        <v>12</v>
      </c>
      <c r="S40" s="18"/>
      <c r="T40" s="47"/>
    </row>
  </sheetData>
  <sheetProtection/>
  <mergeCells count="56">
    <mergeCell ref="A25:A39"/>
    <mergeCell ref="A40:D40"/>
    <mergeCell ref="C32:D32"/>
    <mergeCell ref="C33:D33"/>
    <mergeCell ref="C34:D34"/>
    <mergeCell ref="C35:D35"/>
    <mergeCell ref="C36:D36"/>
    <mergeCell ref="C38:D38"/>
    <mergeCell ref="B39:D39"/>
    <mergeCell ref="C25:D25"/>
    <mergeCell ref="A1:T1"/>
    <mergeCell ref="C2:D4"/>
    <mergeCell ref="C5:D5"/>
    <mergeCell ref="C6:D6"/>
    <mergeCell ref="S2:S4"/>
    <mergeCell ref="T2:T4"/>
    <mergeCell ref="Q3:R3"/>
    <mergeCell ref="O3:P3"/>
    <mergeCell ref="I3:I4"/>
    <mergeCell ref="K3:L3"/>
    <mergeCell ref="C37:D37"/>
    <mergeCell ref="C29:D29"/>
    <mergeCell ref="C31:D31"/>
    <mergeCell ref="C30:D30"/>
    <mergeCell ref="K2:R2"/>
    <mergeCell ref="C7:D7"/>
    <mergeCell ref="Q19:Q20"/>
    <mergeCell ref="P15:P16"/>
    <mergeCell ref="G3:G4"/>
    <mergeCell ref="H3:H4"/>
    <mergeCell ref="D19:D20"/>
    <mergeCell ref="C12:D12"/>
    <mergeCell ref="C13:D13"/>
    <mergeCell ref="M3:N3"/>
    <mergeCell ref="C28:D28"/>
    <mergeCell ref="C27:D27"/>
    <mergeCell ref="C26:D26"/>
    <mergeCell ref="D21:D22"/>
    <mergeCell ref="C10:D10"/>
    <mergeCell ref="B11:D11"/>
    <mergeCell ref="Q21:Q22"/>
    <mergeCell ref="P17:P18"/>
    <mergeCell ref="F3:F4"/>
    <mergeCell ref="E2:E4"/>
    <mergeCell ref="F2:J2"/>
    <mergeCell ref="J3:J4"/>
    <mergeCell ref="A12:A24"/>
    <mergeCell ref="D15:D16"/>
    <mergeCell ref="B24:D24"/>
    <mergeCell ref="A2:A4"/>
    <mergeCell ref="B2:B4"/>
    <mergeCell ref="A5:A11"/>
    <mergeCell ref="C9:D9"/>
    <mergeCell ref="C8:D8"/>
    <mergeCell ref="C14:D14"/>
    <mergeCell ref="D17:D18"/>
  </mergeCells>
  <printOptions/>
  <pageMargins left="0.3937007874015748" right="0" top="0.35433070866141736" bottom="0.31496062992125984" header="0.3937007874015748" footer="0.2755905511811024"/>
  <pageSetup horizontalDpi="600" verticalDpi="600" orientation="portrait" paperSize="9" r:id="rId1"/>
  <headerFooter alignWithMargins="0">
    <oddFooter>&amp;C&amp;"Times New Roman,常规"&amp;9 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2013-07-09T01:27:16Z</cp:lastPrinted>
  <dcterms:created xsi:type="dcterms:W3CDTF">2007-10-12T08:34:44Z</dcterms:created>
  <dcterms:modified xsi:type="dcterms:W3CDTF">2013-07-09T13:13:36Z</dcterms:modified>
  <cp:category/>
  <cp:version/>
  <cp:contentType/>
  <cp:contentStatus/>
</cp:coreProperties>
</file>