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70" windowHeight="11340" activeTab="1"/>
  </bookViews>
  <sheets>
    <sheet name="输配电1" sheetId="1" r:id="rId1"/>
    <sheet name="输配电2" sheetId="2" r:id="rId2"/>
  </sheets>
  <definedNames/>
  <calcPr fullCalcOnLoad="1"/>
</workbook>
</file>

<file path=xl/sharedStrings.xml><?xml version="1.0" encoding="utf-8"?>
<sst xmlns="http://schemas.openxmlformats.org/spreadsheetml/2006/main" count="174" uniqueCount="118">
  <si>
    <t>课程类别</t>
  </si>
  <si>
    <t>课程名称</t>
  </si>
  <si>
    <t>学分</t>
  </si>
  <si>
    <t>+</t>
  </si>
  <si>
    <t>课程编号</t>
  </si>
  <si>
    <t>学时</t>
  </si>
  <si>
    <t>考核类型</t>
  </si>
  <si>
    <t>备注</t>
  </si>
  <si>
    <t>讲课</t>
  </si>
  <si>
    <t>实验</t>
  </si>
  <si>
    <t>上机</t>
  </si>
  <si>
    <t>思想道德修养与法律基础</t>
  </si>
  <si>
    <t>中国近代史纲要</t>
  </si>
  <si>
    <t xml:space="preserve"> </t>
  </si>
  <si>
    <t>306001-004</t>
  </si>
  <si>
    <t>开课学期及周学时（周数）</t>
  </si>
  <si>
    <t>通 识 教 育 课</t>
  </si>
  <si>
    <t>马克思主义基本原理</t>
  </si>
  <si>
    <t>毛泽东思想、邓小平理论和“三个代表”的重要思想概论</t>
  </si>
  <si>
    <t>形势与政策</t>
  </si>
  <si>
    <t>就业指导</t>
  </si>
  <si>
    <t>体育一～四</t>
  </si>
  <si>
    <t>计算机应用基础A</t>
  </si>
  <si>
    <t>C++程序设计（上）</t>
  </si>
  <si>
    <t>301001-002</t>
  </si>
  <si>
    <t>高等数学A（上）（下）</t>
  </si>
  <si>
    <t>两选一</t>
  </si>
  <si>
    <t>强化班选A</t>
  </si>
  <si>
    <t>301003-004</t>
  </si>
  <si>
    <t>高等数学B（上）（下）</t>
  </si>
  <si>
    <t>线性代数</t>
  </si>
  <si>
    <t>大学物理A（上）</t>
  </si>
  <si>
    <t>大学物理A（下）</t>
  </si>
  <si>
    <t>专业基础课</t>
  </si>
  <si>
    <t>2周</t>
  </si>
  <si>
    <t>C++程序设计（下）</t>
  </si>
  <si>
    <t>物理实验（上）</t>
  </si>
  <si>
    <t>物理实验（下）</t>
  </si>
  <si>
    <t>合   计  学  分</t>
  </si>
  <si>
    <t>社会科学类</t>
  </si>
  <si>
    <t>人文科学类</t>
  </si>
  <si>
    <t>课外</t>
  </si>
  <si>
    <t>概率论与数理统计</t>
  </si>
  <si>
    <t>机械基础B</t>
  </si>
  <si>
    <t>电路</t>
  </si>
  <si>
    <t>电子技术基础</t>
  </si>
  <si>
    <t>电路实验</t>
  </si>
  <si>
    <t>电子技术实验</t>
  </si>
  <si>
    <t>工程力学B</t>
  </si>
  <si>
    <t>土力学</t>
  </si>
  <si>
    <t>微机原理与应用A</t>
  </si>
  <si>
    <t>结构力学</t>
  </si>
  <si>
    <r>
      <t xml:space="preserve">  </t>
    </r>
    <r>
      <rPr>
        <u val="single"/>
        <sz val="16"/>
        <rFont val="黑体"/>
        <family val="0"/>
      </rPr>
      <t>电气工程及其自动化专业（输配电方向）</t>
    </r>
    <r>
      <rPr>
        <sz val="16"/>
        <rFont val="黑体"/>
        <family val="0"/>
      </rPr>
      <t>教学计划</t>
    </r>
  </si>
  <si>
    <t>课程类别</t>
  </si>
  <si>
    <t>专业主干课</t>
  </si>
  <si>
    <t>电机学B（上）</t>
  </si>
  <si>
    <t>电机学B（下）</t>
  </si>
  <si>
    <t>电力工程（上）</t>
  </si>
  <si>
    <t>电力工程（下）</t>
  </si>
  <si>
    <t>直流输电技术</t>
  </si>
  <si>
    <t>架空线路设计</t>
  </si>
  <si>
    <t>杆塔结构设计</t>
  </si>
  <si>
    <t>电力系统继电保护与自动装置</t>
  </si>
  <si>
    <t>高电压技术</t>
  </si>
  <si>
    <t>专业方向课</t>
  </si>
  <si>
    <t>施工机具</t>
  </si>
  <si>
    <t>限选</t>
  </si>
  <si>
    <t>架空线路测量</t>
  </si>
  <si>
    <t>送电线路施工</t>
  </si>
  <si>
    <t>专业英语</t>
  </si>
  <si>
    <t>电力电缆</t>
  </si>
  <si>
    <t>线路运行与管理</t>
  </si>
  <si>
    <t>MATLAB应用基础</t>
  </si>
  <si>
    <t>线路CAD技术</t>
  </si>
  <si>
    <t>GIS电力系统中的应用</t>
  </si>
  <si>
    <t>灵活交流输电技术</t>
  </si>
  <si>
    <t>新能源发电技术</t>
  </si>
  <si>
    <t>军训</t>
  </si>
  <si>
    <t>电工电子实践</t>
  </si>
  <si>
    <t>综合程序设计</t>
  </si>
  <si>
    <t>认识实习</t>
  </si>
  <si>
    <t>1周</t>
  </si>
  <si>
    <t>内线实习</t>
  </si>
  <si>
    <t>微机原理与应用课程设计</t>
  </si>
  <si>
    <t>2周</t>
  </si>
  <si>
    <t>线路设计课程设计</t>
  </si>
  <si>
    <t>电力工程课程设计</t>
  </si>
  <si>
    <t>1.5周</t>
  </si>
  <si>
    <t>杆塔结构课程设计</t>
  </si>
  <si>
    <t>外线实习</t>
  </si>
  <si>
    <t>测量实习</t>
  </si>
  <si>
    <t>毕业设计</t>
  </si>
  <si>
    <t>公益活动</t>
  </si>
  <si>
    <t>健康标准测试</t>
  </si>
  <si>
    <t>生产实习C</t>
  </si>
  <si>
    <r>
      <t>集中实践环节</t>
    </r>
    <r>
      <rPr>
        <b/>
        <sz val="12"/>
        <rFont val="宋体"/>
        <family val="0"/>
      </rPr>
      <t xml:space="preserve">  </t>
    </r>
  </si>
  <si>
    <t>12周</t>
  </si>
  <si>
    <t>创新实践</t>
  </si>
  <si>
    <t>304012-015</t>
  </si>
  <si>
    <t>大学英语一～四</t>
  </si>
  <si>
    <t>金工实习C</t>
  </si>
  <si>
    <r>
      <t>1</t>
    </r>
    <r>
      <rPr>
        <sz val="9"/>
        <rFont val="宋体"/>
        <family val="0"/>
      </rPr>
      <t>.5周</t>
    </r>
  </si>
  <si>
    <t>习题</t>
  </si>
  <si>
    <t>课外实践</t>
  </si>
  <si>
    <t>一</t>
  </si>
  <si>
    <t>二</t>
  </si>
  <si>
    <t>三</t>
  </si>
  <si>
    <t>四</t>
  </si>
  <si>
    <t>社会实践</t>
  </si>
  <si>
    <t>课外</t>
  </si>
  <si>
    <t>总 计 学 分</t>
  </si>
  <si>
    <t>四 选 一</t>
  </si>
  <si>
    <t>通识教育课合计</t>
  </si>
  <si>
    <t>专业基础课合计</t>
  </si>
  <si>
    <t>专业主干课合计</t>
  </si>
  <si>
    <t>专业方向课合计</t>
  </si>
  <si>
    <t>集中实践环节合计</t>
  </si>
  <si>
    <t>1、2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</si>
</sst>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.0_ "/>
    <numFmt numFmtId="191" formatCode="0.0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\+"/>
    <numFmt numFmtId="196" formatCode="0;[Red]0"/>
    <numFmt numFmtId="197" formatCode="0.0E+00"/>
    <numFmt numFmtId="198" formatCode="0.0_);[Red]\(0.0\)"/>
    <numFmt numFmtId="199" formatCode="0.00000"/>
    <numFmt numFmtId="200" formatCode="0.0"/>
    <numFmt numFmtId="201" formatCode="0_);[Red]\(0\)"/>
    <numFmt numFmtId="202" formatCode="0.000_ "/>
    <numFmt numFmtId="203" formatCode="0.00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6"/>
      <color indexed="8"/>
      <name val="黑体"/>
      <family val="0"/>
    </font>
    <font>
      <sz val="6"/>
      <name val="宋体"/>
      <family val="0"/>
    </font>
    <font>
      <sz val="16"/>
      <name val="黑体"/>
      <family val="0"/>
    </font>
    <font>
      <u val="single"/>
      <sz val="16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wrapText="1"/>
    </xf>
    <xf numFmtId="0" fontId="1" fillId="0" borderId="10" xfId="40" applyNumberFormat="1" applyFont="1" applyFill="1" applyBorder="1" applyAlignment="1">
      <alignment horizontal="center" vertical="center"/>
      <protection/>
    </xf>
    <xf numFmtId="0" fontId="0" fillId="0" borderId="0" xfId="40" applyFont="1" applyFill="1" applyBorder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vertical="center"/>
      <protection/>
    </xf>
    <xf numFmtId="0" fontId="1" fillId="0" borderId="12" xfId="40" applyFont="1" applyFill="1" applyBorder="1" applyAlignment="1">
      <alignment horizontal="left"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textRotation="255" wrapText="1"/>
      <protection/>
    </xf>
    <xf numFmtId="0" fontId="2" fillId="0" borderId="10" xfId="40" applyFont="1" applyFill="1" applyBorder="1" applyAlignment="1">
      <alignment vertical="center" textRotation="255" wrapText="1"/>
      <protection/>
    </xf>
    <xf numFmtId="0" fontId="1" fillId="0" borderId="0" xfId="40" applyNumberFormat="1" applyFont="1" applyFill="1" applyBorder="1" applyAlignment="1">
      <alignment horizontal="center" vertical="center"/>
      <protection/>
    </xf>
    <xf numFmtId="0" fontId="0" fillId="0" borderId="10" xfId="40" applyFont="1" applyFill="1" applyBorder="1">
      <alignment vertical="center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>
      <alignment vertical="center"/>
      <protection/>
    </xf>
    <xf numFmtId="0" fontId="1" fillId="0" borderId="12" xfId="40" applyFont="1" applyFill="1" applyBorder="1" applyAlignment="1">
      <alignment vertical="center" wrapText="1"/>
      <protection/>
    </xf>
    <xf numFmtId="0" fontId="1" fillId="0" borderId="10" xfId="40" applyFont="1" applyFill="1" applyBorder="1" applyAlignment="1">
      <alignment vertical="center" shrinkToFit="1"/>
      <protection/>
    </xf>
    <xf numFmtId="0" fontId="1" fillId="0" borderId="12" xfId="40" applyFont="1" applyFill="1" applyBorder="1" applyAlignment="1">
      <alignment vertical="center" shrinkToFit="1"/>
      <protection/>
    </xf>
    <xf numFmtId="0" fontId="2" fillId="0" borderId="0" xfId="40" applyFont="1" applyFill="1" applyBorder="1" applyAlignment="1">
      <alignment horizontal="center" vertical="center" textRotation="90" wrapText="1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40" applyNumberFormat="1" applyFont="1" applyFill="1" applyBorder="1" applyAlignment="1">
      <alignment horizontal="center" vertical="center" shrinkToFit="1"/>
      <protection/>
    </xf>
    <xf numFmtId="0" fontId="1" fillId="0" borderId="10" xfId="40" applyFont="1" applyFill="1" applyBorder="1">
      <alignment vertical="center"/>
      <protection/>
    </xf>
    <xf numFmtId="0" fontId="1" fillId="0" borderId="0" xfId="40" applyFont="1" applyFill="1" applyBorder="1">
      <alignment vertical="center"/>
      <protection/>
    </xf>
    <xf numFmtId="0" fontId="5" fillId="0" borderId="10" xfId="40" applyNumberFormat="1" applyFont="1" applyFill="1" applyBorder="1" applyAlignment="1">
      <alignment vertical="center" shrinkToFit="1"/>
      <protection/>
    </xf>
    <xf numFmtId="0" fontId="0" fillId="0" borderId="10" xfId="40" applyFont="1" applyFill="1" applyBorder="1" applyAlignment="1">
      <alignment vertical="center" shrinkToFit="1"/>
      <protection/>
    </xf>
    <xf numFmtId="0" fontId="0" fillId="0" borderId="0" xfId="40" applyFont="1" applyFill="1" applyBorder="1" applyAlignment="1">
      <alignment horizontal="left" vertical="center"/>
      <protection/>
    </xf>
    <xf numFmtId="0" fontId="6" fillId="0" borderId="10" xfId="40" applyNumberFormat="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40" applyFont="1" applyFill="1">
      <alignment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40" applyNumberFormat="1" applyFont="1" applyFill="1" applyBorder="1" applyAlignment="1">
      <alignment vertical="center"/>
      <protection/>
    </xf>
    <xf numFmtId="0" fontId="1" fillId="0" borderId="13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shrinkToFi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40" applyNumberFormat="1" applyFont="1" applyFill="1" applyBorder="1" applyAlignment="1">
      <alignment horizontal="center" vertical="center" shrinkToFit="1"/>
      <protection/>
    </xf>
    <xf numFmtId="0" fontId="0" fillId="0" borderId="0" xfId="40" applyFont="1" applyFill="1">
      <alignment vertical="center"/>
      <protection/>
    </xf>
    <xf numFmtId="0" fontId="0" fillId="0" borderId="0" xfId="40" applyFont="1" applyFill="1" applyBorder="1">
      <alignment vertical="center"/>
      <protection/>
    </xf>
    <xf numFmtId="0" fontId="2" fillId="0" borderId="13" xfId="40" applyFont="1" applyFill="1" applyBorder="1" applyAlignment="1">
      <alignment horizontal="center" vertical="center" textRotation="255"/>
      <protection/>
    </xf>
    <xf numFmtId="0" fontId="2" fillId="0" borderId="15" xfId="40" applyFont="1" applyFill="1" applyBorder="1" applyAlignment="1">
      <alignment horizontal="center" vertical="center" textRotation="255"/>
      <protection/>
    </xf>
    <xf numFmtId="0" fontId="2" fillId="0" borderId="10" xfId="40" applyFont="1" applyFill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left" vertical="center"/>
    </xf>
    <xf numFmtId="0" fontId="5" fillId="0" borderId="12" xfId="40" applyFont="1" applyFill="1" applyBorder="1" applyAlignment="1">
      <alignment horizontal="center" vertical="center" shrinkToFit="1"/>
      <protection/>
    </xf>
    <xf numFmtId="0" fontId="5" fillId="0" borderId="17" xfId="40" applyFont="1" applyFill="1" applyBorder="1" applyAlignment="1">
      <alignment horizontal="center" vertical="center" shrinkToFit="1"/>
      <protection/>
    </xf>
    <xf numFmtId="0" fontId="5" fillId="0" borderId="11" xfId="40" applyFont="1" applyFill="1" applyBorder="1" applyAlignment="1">
      <alignment horizontal="center" vertical="center" shrinkToFit="1"/>
      <protection/>
    </xf>
    <xf numFmtId="0" fontId="1" fillId="0" borderId="12" xfId="40" applyFont="1" applyFill="1" applyBorder="1" applyAlignment="1">
      <alignment horizontal="left"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7" xfId="40" applyFont="1" applyFill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3" xfId="40" applyFont="1" applyFill="1" applyBorder="1" applyAlignment="1">
      <alignment horizontal="center" vertical="center" textRotation="255" wrapText="1"/>
      <protection/>
    </xf>
    <xf numFmtId="0" fontId="2" fillId="0" borderId="15" xfId="40" applyFont="1" applyFill="1" applyBorder="1" applyAlignment="1">
      <alignment horizontal="center" vertical="center" textRotation="255" wrapText="1"/>
      <protection/>
    </xf>
    <xf numFmtId="0" fontId="1" fillId="0" borderId="13" xfId="40" applyFont="1" applyFill="1" applyBorder="1" applyAlignment="1">
      <alignment horizontal="center" vertical="center" textRotation="255" wrapText="1"/>
      <protection/>
    </xf>
    <xf numFmtId="0" fontId="1" fillId="0" borderId="14" xfId="40" applyFont="1" applyFill="1" applyBorder="1" applyAlignment="1">
      <alignment horizontal="center" vertical="center" textRotation="255" wrapText="1"/>
      <protection/>
    </xf>
    <xf numFmtId="0" fontId="2" fillId="0" borderId="13" xfId="40" applyFont="1" applyFill="1" applyBorder="1" applyAlignment="1">
      <alignment horizontal="center" vertical="center" textRotation="255" shrinkToFit="1"/>
      <protection/>
    </xf>
    <xf numFmtId="0" fontId="2" fillId="0" borderId="14" xfId="40" applyFont="1" applyFill="1" applyBorder="1" applyAlignment="1">
      <alignment horizontal="center" vertical="center" textRotation="255" shrinkToFit="1"/>
      <protection/>
    </xf>
    <xf numFmtId="0" fontId="2" fillId="0" borderId="10" xfId="40" applyFont="1" applyFill="1" applyBorder="1" applyAlignment="1">
      <alignment horizontal="center" vertical="center" textRotation="255" shrinkToFit="1"/>
      <protection/>
    </xf>
    <xf numFmtId="0" fontId="2" fillId="0" borderId="14" xfId="40" applyFont="1" applyFill="1" applyBorder="1" applyAlignment="1">
      <alignment horizontal="center" vertical="center" textRotation="255"/>
      <protection/>
    </xf>
    <xf numFmtId="0" fontId="2" fillId="0" borderId="17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7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9" fillId="0" borderId="18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textRotation="255" wrapText="1"/>
      <protection/>
    </xf>
    <xf numFmtId="0" fontId="2" fillId="0" borderId="19" xfId="40" applyFont="1" applyFill="1" applyBorder="1" applyAlignment="1">
      <alignment horizontal="center" vertical="center"/>
      <protection/>
    </xf>
    <xf numFmtId="0" fontId="2" fillId="0" borderId="20" xfId="40" applyFont="1" applyFill="1" applyBorder="1" applyAlignment="1">
      <alignment horizontal="center" vertical="center"/>
      <protection/>
    </xf>
    <xf numFmtId="0" fontId="2" fillId="0" borderId="21" xfId="40" applyFont="1" applyFill="1" applyBorder="1" applyAlignment="1">
      <alignment horizontal="center" vertical="center"/>
      <protection/>
    </xf>
    <xf numFmtId="0" fontId="2" fillId="0" borderId="22" xfId="40" applyFont="1" applyFill="1" applyBorder="1" applyAlignment="1">
      <alignment horizontal="center" vertical="center"/>
      <protection/>
    </xf>
    <xf numFmtId="0" fontId="2" fillId="0" borderId="23" xfId="40" applyFont="1" applyFill="1" applyBorder="1" applyAlignment="1">
      <alignment horizontal="center" vertical="center"/>
      <protection/>
    </xf>
    <xf numFmtId="0" fontId="2" fillId="0" borderId="24" xfId="40" applyFont="1" applyFill="1" applyBorder="1" applyAlignment="1">
      <alignment horizontal="center" vertical="center"/>
      <protection/>
    </xf>
    <xf numFmtId="0" fontId="2" fillId="0" borderId="15" xfId="40" applyFont="1" applyFill="1" applyBorder="1" applyAlignment="1">
      <alignment horizontal="center" vertical="center" textRotation="255" shrinkToFit="1"/>
      <protection/>
    </xf>
    <xf numFmtId="0" fontId="1" fillId="0" borderId="13" xfId="40" applyFont="1" applyFill="1" applyBorder="1" applyAlignment="1">
      <alignment horizontal="center" vertical="center" wrapText="1" shrinkToFit="1"/>
      <protection/>
    </xf>
    <xf numFmtId="0" fontId="1" fillId="0" borderId="14" xfId="40" applyFont="1" applyFill="1" applyBorder="1" applyAlignment="1">
      <alignment horizontal="center" vertical="center" wrapText="1" shrinkToFit="1"/>
      <protection/>
    </xf>
    <xf numFmtId="0" fontId="8" fillId="0" borderId="12" xfId="40" applyFont="1" applyFill="1" applyBorder="1" applyAlignment="1">
      <alignment horizontal="left" vertical="center" wrapText="1"/>
      <protection/>
    </xf>
    <xf numFmtId="0" fontId="8" fillId="0" borderId="11" xfId="40" applyFont="1" applyFill="1" applyBorder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center" vertical="center" shrinkToFit="1"/>
      <protection/>
    </xf>
    <xf numFmtId="0" fontId="2" fillId="0" borderId="17" xfId="40" applyFont="1" applyFill="1" applyBorder="1" applyAlignment="1">
      <alignment horizontal="center" vertical="center" shrinkToFit="1"/>
      <protection/>
    </xf>
    <xf numFmtId="0" fontId="2" fillId="0" borderId="11" xfId="40" applyFont="1" applyFill="1" applyBorder="1" applyAlignment="1">
      <alignment horizontal="center" vertical="center" shrinkToFit="1"/>
      <protection/>
    </xf>
    <xf numFmtId="0" fontId="1" fillId="0" borderId="13" xfId="40" applyNumberFormat="1" applyFont="1" applyFill="1" applyBorder="1" applyAlignment="1">
      <alignment horizontal="center" vertical="center"/>
      <protection/>
    </xf>
    <xf numFmtId="0" fontId="1" fillId="0" borderId="15" xfId="40" applyNumberFormat="1" applyFont="1" applyFill="1" applyBorder="1" applyAlignment="1">
      <alignment horizontal="center" vertical="center"/>
      <protection/>
    </xf>
    <xf numFmtId="0" fontId="1" fillId="0" borderId="14" xfId="40" applyNumberFormat="1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left" vertical="center" shrinkToFit="1"/>
      <protection/>
    </xf>
    <xf numFmtId="0" fontId="1" fillId="0" borderId="11" xfId="40" applyFont="1" applyFill="1" applyBorder="1" applyAlignment="1">
      <alignment horizontal="left" vertical="center" shrinkToFit="1"/>
      <protection/>
    </xf>
    <xf numFmtId="0" fontId="2" fillId="0" borderId="17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textRotation="255" shrinkToFit="1"/>
      <protection/>
    </xf>
    <xf numFmtId="0" fontId="2" fillId="0" borderId="14" xfId="40" applyFont="1" applyFill="1" applyBorder="1" applyAlignment="1">
      <alignment horizontal="center" vertical="center" textRotation="255" shrinkToFit="1"/>
      <protection/>
    </xf>
    <xf numFmtId="0" fontId="2" fillId="0" borderId="15" xfId="40" applyFont="1" applyFill="1" applyBorder="1" applyAlignment="1">
      <alignment horizontal="center" vertical="center" textRotation="255" shrinkToFi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shrinkToFit="1"/>
      <protection/>
    </xf>
    <xf numFmtId="0" fontId="2" fillId="0" borderId="10" xfId="40" applyFont="1" applyFill="1" applyBorder="1" applyAlignment="1">
      <alignment horizontal="center" vertical="center" textRotation="255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textRotation="255" shrinkToFit="1"/>
      <protection/>
    </xf>
    <xf numFmtId="0" fontId="1" fillId="0" borderId="12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3" xfId="40" applyFont="1" applyFill="1" applyBorder="1" applyAlignment="1">
      <alignment vertical="center" textRotation="255"/>
      <protection/>
    </xf>
    <xf numFmtId="0" fontId="1" fillId="0" borderId="15" xfId="40" applyFont="1" applyFill="1" applyBorder="1" applyAlignment="1">
      <alignment vertical="center" textRotation="255"/>
      <protection/>
    </xf>
    <xf numFmtId="0" fontId="1" fillId="0" borderId="14" xfId="40" applyFont="1" applyFill="1" applyBorder="1" applyAlignment="1">
      <alignment vertical="center" textRotation="255"/>
      <protection/>
    </xf>
    <xf numFmtId="0" fontId="2" fillId="0" borderId="19" xfId="40" applyFont="1" applyFill="1" applyBorder="1" applyAlignment="1">
      <alignment horizontal="center" vertical="center"/>
      <protection/>
    </xf>
    <xf numFmtId="0" fontId="2" fillId="0" borderId="20" xfId="40" applyFont="1" applyFill="1" applyBorder="1" applyAlignment="1">
      <alignment horizontal="center" vertical="center"/>
      <protection/>
    </xf>
    <xf numFmtId="0" fontId="2" fillId="0" borderId="21" xfId="40" applyFont="1" applyFill="1" applyBorder="1" applyAlignment="1">
      <alignment horizontal="center" vertical="center"/>
      <protection/>
    </xf>
    <xf numFmtId="0" fontId="2" fillId="0" borderId="22" xfId="40" applyFont="1" applyFill="1" applyBorder="1" applyAlignment="1">
      <alignment horizontal="center" vertical="center"/>
      <protection/>
    </xf>
    <xf numFmtId="0" fontId="2" fillId="0" borderId="23" xfId="40" applyFont="1" applyFill="1" applyBorder="1" applyAlignment="1">
      <alignment horizontal="center" vertical="center"/>
      <protection/>
    </xf>
    <xf numFmtId="0" fontId="2" fillId="0" borderId="24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textRotation="255" shrinkToFit="1"/>
      <protection/>
    </xf>
    <xf numFmtId="0" fontId="11" fillId="0" borderId="12" xfId="40" applyFont="1" applyFill="1" applyBorder="1" applyAlignment="1">
      <alignment horizontal="center" vertical="center"/>
      <protection/>
    </xf>
    <xf numFmtId="0" fontId="11" fillId="0" borderId="17" xfId="40" applyFont="1" applyFill="1" applyBorder="1" applyAlignment="1">
      <alignment horizontal="center" vertical="center"/>
      <protection/>
    </xf>
    <xf numFmtId="0" fontId="11" fillId="0" borderId="11" xfId="40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9级计算机科学与技术专业教学计划 （20090817）" xfId="40"/>
    <cellStyle name="常规_电类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4" sqref="K1:T16384"/>
    </sheetView>
  </sheetViews>
  <sheetFormatPr defaultColWidth="9.00390625" defaultRowHeight="14.25"/>
  <cols>
    <col min="1" max="1" width="2.625" style="7" customWidth="1"/>
    <col min="2" max="2" width="5.125" style="7" customWidth="1"/>
    <col min="3" max="3" width="14.625" style="37" customWidth="1"/>
    <col min="4" max="4" width="2.625" style="7" customWidth="1"/>
    <col min="5" max="5" width="4.125" style="7" customWidth="1"/>
    <col min="6" max="6" width="4.625" style="7" customWidth="1"/>
    <col min="7" max="10" width="3.375" style="7" customWidth="1"/>
    <col min="11" max="20" width="4.125" style="7" customWidth="1"/>
    <col min="21" max="16384" width="9.00390625" style="7" customWidth="1"/>
  </cols>
  <sheetData>
    <row r="1" spans="1:20" ht="30" customHeight="1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8" customHeight="1">
      <c r="A2" s="86" t="s">
        <v>0</v>
      </c>
      <c r="B2" s="59" t="s">
        <v>4</v>
      </c>
      <c r="C2" s="90" t="s">
        <v>1</v>
      </c>
      <c r="D2" s="91"/>
      <c r="E2" s="77" t="s">
        <v>2</v>
      </c>
      <c r="F2" s="61" t="s">
        <v>5</v>
      </c>
      <c r="G2" s="61"/>
      <c r="H2" s="61"/>
      <c r="I2" s="61"/>
      <c r="J2" s="61"/>
      <c r="K2" s="83" t="s">
        <v>15</v>
      </c>
      <c r="L2" s="83"/>
      <c r="M2" s="83"/>
      <c r="N2" s="83"/>
      <c r="O2" s="83"/>
      <c r="P2" s="83"/>
      <c r="Q2" s="83"/>
      <c r="R2" s="84"/>
      <c r="S2" s="73" t="s">
        <v>6</v>
      </c>
      <c r="T2" s="73" t="s">
        <v>7</v>
      </c>
    </row>
    <row r="3" spans="1:20" ht="25.5" customHeight="1">
      <c r="A3" s="87"/>
      <c r="B3" s="60"/>
      <c r="C3" s="92"/>
      <c r="D3" s="93"/>
      <c r="E3" s="96"/>
      <c r="F3" s="77" t="s">
        <v>8</v>
      </c>
      <c r="G3" s="77" t="s">
        <v>9</v>
      </c>
      <c r="H3" s="77" t="s">
        <v>10</v>
      </c>
      <c r="I3" s="77" t="s">
        <v>102</v>
      </c>
      <c r="J3" s="79" t="s">
        <v>103</v>
      </c>
      <c r="K3" s="81" t="s">
        <v>104</v>
      </c>
      <c r="L3" s="82"/>
      <c r="M3" s="83" t="s">
        <v>105</v>
      </c>
      <c r="N3" s="84"/>
      <c r="O3" s="83" t="s">
        <v>106</v>
      </c>
      <c r="P3" s="84"/>
      <c r="Q3" s="83" t="s">
        <v>107</v>
      </c>
      <c r="R3" s="84"/>
      <c r="S3" s="74"/>
      <c r="T3" s="74"/>
    </row>
    <row r="4" spans="1:20" ht="27" customHeight="1">
      <c r="A4" s="88"/>
      <c r="B4" s="80"/>
      <c r="C4" s="94"/>
      <c r="D4" s="95"/>
      <c r="E4" s="78"/>
      <c r="F4" s="78"/>
      <c r="G4" s="78"/>
      <c r="H4" s="78"/>
      <c r="I4" s="78"/>
      <c r="J4" s="79"/>
      <c r="K4" s="8" t="s">
        <v>117</v>
      </c>
      <c r="L4" s="9">
        <v>3</v>
      </c>
      <c r="M4" s="8" t="s">
        <v>117</v>
      </c>
      <c r="N4" s="9">
        <v>3</v>
      </c>
      <c r="O4" s="8" t="s">
        <v>117</v>
      </c>
      <c r="P4" s="9">
        <v>3</v>
      </c>
      <c r="Q4" s="8" t="s">
        <v>117</v>
      </c>
      <c r="R4" s="9">
        <v>3</v>
      </c>
      <c r="S4" s="89"/>
      <c r="T4" s="89"/>
    </row>
    <row r="5" spans="1:20" ht="18" customHeight="1">
      <c r="A5" s="73" t="s">
        <v>16</v>
      </c>
      <c r="B5" s="10">
        <v>309001</v>
      </c>
      <c r="C5" s="66" t="s">
        <v>11</v>
      </c>
      <c r="D5" s="67"/>
      <c r="E5" s="13">
        <v>3</v>
      </c>
      <c r="F5" s="14">
        <v>32</v>
      </c>
      <c r="G5" s="14"/>
      <c r="H5" s="14"/>
      <c r="I5" s="15"/>
      <c r="J5" s="15">
        <v>16</v>
      </c>
      <c r="K5" s="14">
        <v>3</v>
      </c>
      <c r="L5" s="14"/>
      <c r="M5" s="14"/>
      <c r="N5" s="14"/>
      <c r="O5" s="14"/>
      <c r="P5" s="14"/>
      <c r="Q5" s="14"/>
      <c r="R5" s="14"/>
      <c r="S5" s="16"/>
      <c r="T5" s="17"/>
    </row>
    <row r="6" spans="1:20" ht="18" customHeight="1">
      <c r="A6" s="74"/>
      <c r="B6" s="10">
        <v>305001</v>
      </c>
      <c r="C6" s="66" t="s">
        <v>12</v>
      </c>
      <c r="D6" s="67"/>
      <c r="E6" s="13">
        <v>2</v>
      </c>
      <c r="F6" s="14">
        <v>32</v>
      </c>
      <c r="G6" s="14"/>
      <c r="H6" s="14"/>
      <c r="I6" s="15"/>
      <c r="J6" s="15"/>
      <c r="K6" s="14"/>
      <c r="L6" s="14">
        <v>2</v>
      </c>
      <c r="M6" s="14"/>
      <c r="N6" s="14"/>
      <c r="O6" s="14"/>
      <c r="P6" s="14"/>
      <c r="Q6" s="14"/>
      <c r="R6" s="14"/>
      <c r="S6" s="16" t="s">
        <v>13</v>
      </c>
      <c r="T6" s="17"/>
    </row>
    <row r="7" spans="1:20" ht="18" customHeight="1">
      <c r="A7" s="74"/>
      <c r="B7" s="10">
        <v>305002</v>
      </c>
      <c r="C7" s="66" t="s">
        <v>17</v>
      </c>
      <c r="D7" s="67"/>
      <c r="E7" s="13">
        <v>3</v>
      </c>
      <c r="F7" s="14">
        <v>48</v>
      </c>
      <c r="G7" s="14"/>
      <c r="H7" s="14"/>
      <c r="I7" s="15"/>
      <c r="J7" s="15"/>
      <c r="K7" s="14"/>
      <c r="L7" s="14"/>
      <c r="M7" s="14">
        <v>3</v>
      </c>
      <c r="N7" s="14"/>
      <c r="O7" s="14"/>
      <c r="P7" s="18"/>
      <c r="Q7" s="14"/>
      <c r="R7" s="14"/>
      <c r="S7" s="16" t="s">
        <v>13</v>
      </c>
      <c r="T7" s="19"/>
    </row>
    <row r="8" spans="1:20" ht="18" customHeight="1">
      <c r="A8" s="74"/>
      <c r="B8" s="10">
        <v>305003</v>
      </c>
      <c r="C8" s="99" t="s">
        <v>18</v>
      </c>
      <c r="D8" s="100"/>
      <c r="E8" s="20">
        <v>3</v>
      </c>
      <c r="F8" s="20">
        <v>48</v>
      </c>
      <c r="G8" s="20"/>
      <c r="H8" s="20"/>
      <c r="I8" s="21"/>
      <c r="J8" s="21"/>
      <c r="K8" s="6"/>
      <c r="L8" s="6"/>
      <c r="M8" s="6"/>
      <c r="N8" s="6">
        <v>3</v>
      </c>
      <c r="O8" s="6"/>
      <c r="P8" s="6"/>
      <c r="Q8" s="6"/>
      <c r="R8" s="6"/>
      <c r="S8" s="22"/>
      <c r="T8" s="19"/>
    </row>
    <row r="9" spans="1:22" ht="18" customHeight="1">
      <c r="A9" s="74"/>
      <c r="B9" s="10">
        <v>309002</v>
      </c>
      <c r="C9" s="66" t="s">
        <v>19</v>
      </c>
      <c r="D9" s="67"/>
      <c r="E9" s="13">
        <v>0.5</v>
      </c>
      <c r="F9" s="14">
        <v>8</v>
      </c>
      <c r="G9" s="14"/>
      <c r="H9" s="14"/>
      <c r="I9" s="15"/>
      <c r="J9" s="15"/>
      <c r="K9" s="14"/>
      <c r="L9" s="14"/>
      <c r="M9" s="14"/>
      <c r="N9" s="14"/>
      <c r="O9" s="14">
        <v>0.5</v>
      </c>
      <c r="P9" s="14"/>
      <c r="Q9" s="14"/>
      <c r="R9" s="14"/>
      <c r="S9" s="23"/>
      <c r="T9" s="19"/>
      <c r="V9" s="24"/>
    </row>
    <row r="10" spans="1:22" ht="18" customHeight="1">
      <c r="A10" s="74"/>
      <c r="B10" s="10">
        <v>309003</v>
      </c>
      <c r="C10" s="66" t="s">
        <v>20</v>
      </c>
      <c r="D10" s="67"/>
      <c r="E10" s="13">
        <v>0.5</v>
      </c>
      <c r="F10" s="14">
        <v>8</v>
      </c>
      <c r="G10" s="14"/>
      <c r="H10" s="14"/>
      <c r="I10" s="15"/>
      <c r="J10" s="15"/>
      <c r="K10" s="14"/>
      <c r="L10" s="14"/>
      <c r="M10" s="14"/>
      <c r="N10" s="14"/>
      <c r="O10" s="14"/>
      <c r="P10" s="14">
        <v>0.5</v>
      </c>
      <c r="Q10" s="14"/>
      <c r="R10" s="14"/>
      <c r="S10" s="23"/>
      <c r="T10" s="25"/>
      <c r="V10" s="24"/>
    </row>
    <row r="11" spans="1:22" ht="21.75" customHeight="1">
      <c r="A11" s="74"/>
      <c r="B11" s="26" t="s">
        <v>14</v>
      </c>
      <c r="C11" s="66" t="s">
        <v>21</v>
      </c>
      <c r="D11" s="67"/>
      <c r="E11" s="13">
        <v>4</v>
      </c>
      <c r="F11" s="14">
        <v>128</v>
      </c>
      <c r="G11" s="14"/>
      <c r="H11" s="14"/>
      <c r="I11" s="15"/>
      <c r="J11" s="15"/>
      <c r="K11" s="14">
        <v>2</v>
      </c>
      <c r="L11" s="14">
        <v>2</v>
      </c>
      <c r="M11" s="14">
        <v>2</v>
      </c>
      <c r="N11" s="14">
        <v>2</v>
      </c>
      <c r="O11" s="14"/>
      <c r="P11" s="14"/>
      <c r="Q11" s="14"/>
      <c r="R11" s="14"/>
      <c r="S11" s="23"/>
      <c r="T11" s="19"/>
      <c r="V11" s="1"/>
    </row>
    <row r="12" spans="1:22" ht="21.75" customHeight="1">
      <c r="A12" s="74"/>
      <c r="B12" s="26" t="s">
        <v>98</v>
      </c>
      <c r="C12" s="66" t="s">
        <v>99</v>
      </c>
      <c r="D12" s="67"/>
      <c r="E12" s="13">
        <v>16</v>
      </c>
      <c r="F12" s="14">
        <v>192</v>
      </c>
      <c r="G12" s="14"/>
      <c r="H12" s="14">
        <v>64</v>
      </c>
      <c r="I12" s="15"/>
      <c r="J12" s="15"/>
      <c r="K12" s="14">
        <v>4</v>
      </c>
      <c r="L12" s="14">
        <v>4</v>
      </c>
      <c r="M12" s="14">
        <v>4</v>
      </c>
      <c r="N12" s="14">
        <v>4</v>
      </c>
      <c r="O12" s="14"/>
      <c r="P12" s="14"/>
      <c r="Q12" s="14"/>
      <c r="R12" s="14"/>
      <c r="S12" s="2" t="s">
        <v>3</v>
      </c>
      <c r="T12" s="19"/>
      <c r="V12" s="1"/>
    </row>
    <row r="13" spans="1:22" ht="18" customHeight="1">
      <c r="A13" s="74"/>
      <c r="B13" s="10">
        <v>302001</v>
      </c>
      <c r="C13" s="66" t="s">
        <v>22</v>
      </c>
      <c r="D13" s="67"/>
      <c r="E13" s="13">
        <v>3</v>
      </c>
      <c r="F13" s="14">
        <v>32</v>
      </c>
      <c r="G13" s="14"/>
      <c r="H13" s="14">
        <v>16</v>
      </c>
      <c r="I13" s="15"/>
      <c r="J13" s="15"/>
      <c r="K13" s="14">
        <v>3</v>
      </c>
      <c r="L13" s="14"/>
      <c r="M13" s="14"/>
      <c r="N13" s="14"/>
      <c r="O13" s="14"/>
      <c r="P13" s="14"/>
      <c r="Q13" s="14"/>
      <c r="R13" s="14"/>
      <c r="S13" s="2" t="s">
        <v>3</v>
      </c>
      <c r="T13" s="27"/>
      <c r="V13" s="1"/>
    </row>
    <row r="14" spans="1:22" ht="18" customHeight="1">
      <c r="A14" s="74"/>
      <c r="B14" s="10">
        <v>302003</v>
      </c>
      <c r="C14" s="66" t="s">
        <v>23</v>
      </c>
      <c r="D14" s="67"/>
      <c r="E14" s="13">
        <v>3.5</v>
      </c>
      <c r="F14" s="14">
        <v>32</v>
      </c>
      <c r="G14" s="14"/>
      <c r="H14" s="14">
        <v>24</v>
      </c>
      <c r="I14" s="15"/>
      <c r="J14" s="15"/>
      <c r="K14" s="14">
        <v>3.5</v>
      </c>
      <c r="L14" s="14"/>
      <c r="M14" s="14"/>
      <c r="N14" s="14"/>
      <c r="O14" s="14"/>
      <c r="P14" s="14"/>
      <c r="Q14" s="14"/>
      <c r="R14" s="14"/>
      <c r="S14" s="2" t="s">
        <v>3</v>
      </c>
      <c r="T14" s="27"/>
      <c r="V14" s="1"/>
    </row>
    <row r="15" spans="1:22" ht="18" customHeight="1">
      <c r="A15" s="74"/>
      <c r="B15" s="10">
        <v>302004</v>
      </c>
      <c r="C15" s="66" t="s">
        <v>35</v>
      </c>
      <c r="D15" s="67"/>
      <c r="E15" s="13">
        <v>5</v>
      </c>
      <c r="F15" s="14">
        <v>48</v>
      </c>
      <c r="G15" s="14"/>
      <c r="H15" s="14">
        <v>32</v>
      </c>
      <c r="I15" s="15"/>
      <c r="J15" s="15"/>
      <c r="K15" s="14"/>
      <c r="L15" s="14">
        <v>5</v>
      </c>
      <c r="M15" s="14"/>
      <c r="N15" s="14"/>
      <c r="O15" s="14"/>
      <c r="P15" s="14"/>
      <c r="Q15" s="14"/>
      <c r="R15" s="14"/>
      <c r="S15" s="2" t="s">
        <v>3</v>
      </c>
      <c r="T15" s="19"/>
      <c r="V15" s="1"/>
    </row>
    <row r="16" spans="1:22" ht="21.75" customHeight="1">
      <c r="A16" s="74"/>
      <c r="B16" s="26" t="s">
        <v>24</v>
      </c>
      <c r="C16" s="28" t="s">
        <v>25</v>
      </c>
      <c r="D16" s="75" t="s">
        <v>26</v>
      </c>
      <c r="E16" s="13">
        <v>12</v>
      </c>
      <c r="F16" s="14">
        <v>128</v>
      </c>
      <c r="G16" s="14"/>
      <c r="H16" s="14"/>
      <c r="I16" s="15">
        <v>64</v>
      </c>
      <c r="J16" s="15"/>
      <c r="K16" s="14">
        <v>6</v>
      </c>
      <c r="L16" s="14">
        <v>6</v>
      </c>
      <c r="M16" s="14"/>
      <c r="N16" s="14"/>
      <c r="O16" s="14"/>
      <c r="P16" s="14"/>
      <c r="Q16" s="14"/>
      <c r="R16" s="14"/>
      <c r="S16" s="2" t="s">
        <v>3</v>
      </c>
      <c r="T16" s="97" t="s">
        <v>27</v>
      </c>
      <c r="V16" s="1"/>
    </row>
    <row r="17" spans="1:22" ht="21.75" customHeight="1">
      <c r="A17" s="74"/>
      <c r="B17" s="26" t="s">
        <v>28</v>
      </c>
      <c r="C17" s="28" t="s">
        <v>29</v>
      </c>
      <c r="D17" s="76"/>
      <c r="E17" s="13">
        <v>12</v>
      </c>
      <c r="F17" s="14">
        <v>128</v>
      </c>
      <c r="G17" s="14"/>
      <c r="H17" s="14"/>
      <c r="I17" s="15">
        <v>64</v>
      </c>
      <c r="J17" s="15"/>
      <c r="K17" s="14">
        <v>6</v>
      </c>
      <c r="L17" s="14">
        <v>6</v>
      </c>
      <c r="M17" s="14"/>
      <c r="N17" s="14"/>
      <c r="O17" s="14"/>
      <c r="P17" s="14"/>
      <c r="Q17" s="14"/>
      <c r="R17" s="14"/>
      <c r="S17" s="2" t="s">
        <v>3</v>
      </c>
      <c r="T17" s="98"/>
      <c r="V17" s="29"/>
    </row>
    <row r="18" spans="1:22" ht="18" customHeight="1">
      <c r="A18" s="74"/>
      <c r="B18" s="10">
        <v>301008</v>
      </c>
      <c r="C18" s="66" t="s">
        <v>30</v>
      </c>
      <c r="D18" s="67"/>
      <c r="E18" s="13">
        <v>2.5</v>
      </c>
      <c r="F18" s="14">
        <v>32</v>
      </c>
      <c r="G18" s="14"/>
      <c r="H18" s="14"/>
      <c r="I18" s="15">
        <v>8</v>
      </c>
      <c r="J18" s="15"/>
      <c r="K18" s="14">
        <v>2.5</v>
      </c>
      <c r="L18" s="14"/>
      <c r="M18" s="14"/>
      <c r="N18" s="14"/>
      <c r="O18" s="14"/>
      <c r="P18" s="14"/>
      <c r="Q18" s="14"/>
      <c r="R18" s="14"/>
      <c r="S18" s="2" t="s">
        <v>3</v>
      </c>
      <c r="T18" s="19"/>
      <c r="V18" s="29"/>
    </row>
    <row r="19" spans="1:20" ht="18" customHeight="1">
      <c r="A19" s="74"/>
      <c r="B19" s="10">
        <v>303001</v>
      </c>
      <c r="C19" s="66" t="s">
        <v>31</v>
      </c>
      <c r="D19" s="67"/>
      <c r="E19" s="13">
        <v>4</v>
      </c>
      <c r="F19" s="14">
        <v>64</v>
      </c>
      <c r="G19" s="14"/>
      <c r="H19" s="14"/>
      <c r="I19" s="14"/>
      <c r="J19" s="14"/>
      <c r="K19" s="14"/>
      <c r="L19" s="14">
        <v>4</v>
      </c>
      <c r="M19" s="14"/>
      <c r="N19" s="14"/>
      <c r="O19" s="14"/>
      <c r="P19" s="14"/>
      <c r="Q19" s="14"/>
      <c r="R19" s="14"/>
      <c r="S19" s="2" t="s">
        <v>3</v>
      </c>
      <c r="T19" s="19"/>
    </row>
    <row r="20" spans="1:20" ht="18" customHeight="1">
      <c r="A20" s="74"/>
      <c r="B20" s="10">
        <v>303005</v>
      </c>
      <c r="C20" s="66" t="s">
        <v>36</v>
      </c>
      <c r="D20" s="67"/>
      <c r="E20" s="13">
        <v>1.5</v>
      </c>
      <c r="F20" s="14"/>
      <c r="G20" s="14">
        <v>24</v>
      </c>
      <c r="H20" s="14"/>
      <c r="I20" s="14"/>
      <c r="J20" s="14"/>
      <c r="K20" s="14"/>
      <c r="L20" s="14">
        <v>1.5</v>
      </c>
      <c r="M20" s="14"/>
      <c r="N20" s="14"/>
      <c r="O20" s="14"/>
      <c r="P20" s="14"/>
      <c r="Q20" s="14"/>
      <c r="R20" s="14"/>
      <c r="S20" s="2"/>
      <c r="T20" s="19"/>
    </row>
    <row r="21" spans="1:20" ht="18" customHeight="1">
      <c r="A21" s="74"/>
      <c r="B21" s="10">
        <v>303002</v>
      </c>
      <c r="C21" s="66" t="s">
        <v>32</v>
      </c>
      <c r="D21" s="67"/>
      <c r="E21" s="13">
        <v>2</v>
      </c>
      <c r="F21" s="14">
        <v>32</v>
      </c>
      <c r="G21" s="14"/>
      <c r="H21" s="14"/>
      <c r="I21" s="14"/>
      <c r="J21" s="14"/>
      <c r="K21" s="14"/>
      <c r="L21" s="14"/>
      <c r="M21" s="14">
        <v>2</v>
      </c>
      <c r="N21" s="14"/>
      <c r="O21" s="14"/>
      <c r="P21" s="14"/>
      <c r="Q21" s="14"/>
      <c r="R21" s="14"/>
      <c r="S21" s="2" t="s">
        <v>3</v>
      </c>
      <c r="T21" s="19"/>
    </row>
    <row r="22" spans="1:20" ht="18" customHeight="1">
      <c r="A22" s="74"/>
      <c r="B22" s="10">
        <v>303006</v>
      </c>
      <c r="C22" s="66" t="s">
        <v>37</v>
      </c>
      <c r="D22" s="67"/>
      <c r="E22" s="13">
        <v>1.5</v>
      </c>
      <c r="F22" s="14"/>
      <c r="G22" s="14">
        <v>24</v>
      </c>
      <c r="H22" s="14"/>
      <c r="I22" s="14"/>
      <c r="J22" s="14"/>
      <c r="K22" s="14"/>
      <c r="L22" s="14"/>
      <c r="M22" s="14">
        <v>1.5</v>
      </c>
      <c r="N22" s="14"/>
      <c r="O22" s="14"/>
      <c r="P22" s="14"/>
      <c r="Q22" s="14"/>
      <c r="R22" s="14"/>
      <c r="S22" s="2"/>
      <c r="T22" s="19"/>
    </row>
    <row r="23" spans="1:20" ht="18" customHeight="1">
      <c r="A23" s="74"/>
      <c r="B23" s="10">
        <v>301009</v>
      </c>
      <c r="C23" s="66" t="s">
        <v>42</v>
      </c>
      <c r="D23" s="67"/>
      <c r="E23" s="13">
        <v>3</v>
      </c>
      <c r="F23" s="14">
        <v>48</v>
      </c>
      <c r="G23" s="14"/>
      <c r="H23" s="14"/>
      <c r="I23" s="14"/>
      <c r="J23" s="14"/>
      <c r="K23" s="14"/>
      <c r="L23" s="14"/>
      <c r="M23" s="14"/>
      <c r="N23" s="14">
        <v>3</v>
      </c>
      <c r="O23" s="14"/>
      <c r="P23" s="14"/>
      <c r="Q23" s="14"/>
      <c r="R23" s="14"/>
      <c r="S23" s="2" t="s">
        <v>3</v>
      </c>
      <c r="T23" s="19"/>
    </row>
    <row r="24" spans="1:20" ht="18" customHeight="1">
      <c r="A24" s="74"/>
      <c r="B24" s="30"/>
      <c r="C24" s="11"/>
      <c r="D24" s="12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"/>
      <c r="T24" s="19"/>
    </row>
    <row r="25" spans="1:20" ht="18" customHeight="1">
      <c r="A25" s="74"/>
      <c r="B25" s="31"/>
      <c r="C25" s="71" t="s">
        <v>39</v>
      </c>
      <c r="D25" s="72"/>
      <c r="E25" s="53">
        <v>2</v>
      </c>
      <c r="F25" s="15">
        <v>32</v>
      </c>
      <c r="G25" s="15"/>
      <c r="H25" s="15"/>
      <c r="I25" s="15"/>
      <c r="J25" s="15"/>
      <c r="K25" s="15"/>
      <c r="L25" s="15"/>
      <c r="M25" s="15"/>
      <c r="N25" s="15"/>
      <c r="O25" s="15"/>
      <c r="P25" s="15">
        <v>2</v>
      </c>
      <c r="Q25" s="15"/>
      <c r="R25" s="15"/>
      <c r="S25" s="4"/>
      <c r="T25" s="5"/>
    </row>
    <row r="26" spans="1:20" ht="18" customHeight="1">
      <c r="A26" s="74"/>
      <c r="B26" s="31"/>
      <c r="C26" s="71" t="s">
        <v>40</v>
      </c>
      <c r="D26" s="72"/>
      <c r="E26" s="53">
        <v>2</v>
      </c>
      <c r="F26" s="15">
        <v>32</v>
      </c>
      <c r="G26" s="15"/>
      <c r="H26" s="15"/>
      <c r="I26" s="15"/>
      <c r="J26" s="15"/>
      <c r="K26" s="15"/>
      <c r="L26" s="15"/>
      <c r="M26" s="15"/>
      <c r="N26" s="15">
        <v>2</v>
      </c>
      <c r="O26" s="15"/>
      <c r="P26" s="15"/>
      <c r="Q26" s="15"/>
      <c r="R26" s="15"/>
      <c r="S26" s="4"/>
      <c r="T26" s="5"/>
    </row>
    <row r="27" spans="1:20" ht="18" customHeight="1">
      <c r="A27" s="89"/>
      <c r="B27" s="63" t="s">
        <v>112</v>
      </c>
      <c r="C27" s="64"/>
      <c r="D27" s="65"/>
      <c r="E27" s="32">
        <f aca="true" t="shared" si="0" ref="E27:J27">SUM(E5:E15,E16,E18:E26)</f>
        <v>74</v>
      </c>
      <c r="F27" s="32">
        <f>SUM(F5:F15,F16,F18:F26)</f>
        <v>976</v>
      </c>
      <c r="G27" s="32">
        <f t="shared" si="0"/>
        <v>48</v>
      </c>
      <c r="H27" s="32">
        <f t="shared" si="0"/>
        <v>136</v>
      </c>
      <c r="I27" s="32">
        <f t="shared" si="0"/>
        <v>72</v>
      </c>
      <c r="J27" s="32">
        <f t="shared" si="0"/>
        <v>16</v>
      </c>
      <c r="K27" s="32">
        <f>SUM(K5:K15,K16,K18:K26)-1</f>
        <v>23</v>
      </c>
      <c r="L27" s="32">
        <f>SUM(L5:L15,L16,L18:L26)-1</f>
        <v>23.5</v>
      </c>
      <c r="M27" s="32">
        <f>SUM(M5:M15,M16,M18:M26)-1</f>
        <v>11.5</v>
      </c>
      <c r="N27" s="32">
        <f>SUM(N5:N15,N16,N18:N26)-1</f>
        <v>13</v>
      </c>
      <c r="O27" s="32">
        <f>SUM(O5:O15,O16,O18:O26)</f>
        <v>0.5</v>
      </c>
      <c r="P27" s="32">
        <f>SUM(P5:P15,P16,P18:P26)</f>
        <v>2.5</v>
      </c>
      <c r="Q27" s="32"/>
      <c r="R27" s="32"/>
      <c r="S27" s="2"/>
      <c r="T27" s="33"/>
    </row>
    <row r="28" spans="1:20" ht="18" customHeight="1">
      <c r="A28" s="73" t="s">
        <v>33</v>
      </c>
      <c r="B28" s="10">
        <v>370001</v>
      </c>
      <c r="C28" s="66" t="s">
        <v>43</v>
      </c>
      <c r="D28" s="67"/>
      <c r="E28" s="13">
        <v>2.5</v>
      </c>
      <c r="F28" s="14">
        <v>40</v>
      </c>
      <c r="G28" s="14"/>
      <c r="H28" s="14"/>
      <c r="I28" s="14"/>
      <c r="J28" s="14"/>
      <c r="K28" s="14"/>
      <c r="L28" s="14">
        <v>2.5</v>
      </c>
      <c r="M28" s="14"/>
      <c r="N28" s="14"/>
      <c r="O28" s="14"/>
      <c r="P28" s="14"/>
      <c r="Q28" s="14"/>
      <c r="R28" s="14"/>
      <c r="T28" s="19"/>
    </row>
    <row r="29" spans="1:20" s="34" customFormat="1" ht="18" customHeight="1">
      <c r="A29" s="74"/>
      <c r="B29" s="10">
        <v>370002</v>
      </c>
      <c r="C29" s="66" t="s">
        <v>44</v>
      </c>
      <c r="D29" s="67"/>
      <c r="E29" s="13">
        <v>6</v>
      </c>
      <c r="F29" s="14">
        <v>96</v>
      </c>
      <c r="G29" s="14"/>
      <c r="H29" s="14"/>
      <c r="I29" s="14"/>
      <c r="J29" s="14"/>
      <c r="K29" s="14"/>
      <c r="L29" s="14"/>
      <c r="M29" s="14">
        <v>6</v>
      </c>
      <c r="N29" s="14"/>
      <c r="O29" s="14"/>
      <c r="P29" s="14"/>
      <c r="Q29" s="14"/>
      <c r="R29" s="14"/>
      <c r="S29" s="2" t="s">
        <v>3</v>
      </c>
      <c r="T29" s="19"/>
    </row>
    <row r="30" spans="1:20" ht="18" customHeight="1">
      <c r="A30" s="74"/>
      <c r="B30" s="10">
        <v>373001</v>
      </c>
      <c r="C30" s="66" t="s">
        <v>45</v>
      </c>
      <c r="D30" s="67"/>
      <c r="E30" s="13">
        <v>4</v>
      </c>
      <c r="F30" s="14">
        <v>64</v>
      </c>
      <c r="G30" s="14"/>
      <c r="H30" s="14"/>
      <c r="I30" s="14"/>
      <c r="J30" s="14"/>
      <c r="K30" s="14"/>
      <c r="L30" s="14"/>
      <c r="M30" s="14">
        <v>4</v>
      </c>
      <c r="N30" s="14"/>
      <c r="O30" s="14"/>
      <c r="P30" s="14"/>
      <c r="Q30" s="14"/>
      <c r="R30" s="14"/>
      <c r="S30" s="2" t="s">
        <v>3</v>
      </c>
      <c r="T30" s="19"/>
    </row>
    <row r="31" spans="1:20" ht="18" customHeight="1">
      <c r="A31" s="74"/>
      <c r="B31" s="10">
        <v>390003</v>
      </c>
      <c r="C31" s="66" t="s">
        <v>46</v>
      </c>
      <c r="D31" s="67"/>
      <c r="E31" s="13">
        <v>1</v>
      </c>
      <c r="F31" s="14"/>
      <c r="G31" s="14">
        <v>16</v>
      </c>
      <c r="H31" s="14"/>
      <c r="I31" s="14"/>
      <c r="J31" s="14"/>
      <c r="K31" s="14"/>
      <c r="L31" s="14"/>
      <c r="M31" s="14">
        <v>1</v>
      </c>
      <c r="N31" s="14"/>
      <c r="O31" s="14"/>
      <c r="P31" s="14"/>
      <c r="Q31" s="14"/>
      <c r="R31" s="14"/>
      <c r="S31" s="2"/>
      <c r="T31" s="19"/>
    </row>
    <row r="32" spans="1:20" ht="18" customHeight="1">
      <c r="A32" s="74"/>
      <c r="B32" s="10">
        <v>390008</v>
      </c>
      <c r="C32" s="66" t="s">
        <v>47</v>
      </c>
      <c r="D32" s="67"/>
      <c r="E32" s="13">
        <v>1.5</v>
      </c>
      <c r="F32" s="14"/>
      <c r="G32" s="14">
        <v>24</v>
      </c>
      <c r="H32" s="14"/>
      <c r="I32" s="14"/>
      <c r="J32" s="14"/>
      <c r="K32" s="14"/>
      <c r="L32" s="14"/>
      <c r="M32" s="14">
        <v>1.5</v>
      </c>
      <c r="N32" s="14"/>
      <c r="O32" s="14"/>
      <c r="P32" s="14"/>
      <c r="Q32" s="14"/>
      <c r="R32" s="14"/>
      <c r="S32" s="2"/>
      <c r="T32" s="19"/>
    </row>
    <row r="33" spans="1:20" ht="18" customHeight="1">
      <c r="A33" s="74"/>
      <c r="B33" s="10">
        <v>373022</v>
      </c>
      <c r="C33" s="66" t="s">
        <v>48</v>
      </c>
      <c r="D33" s="67"/>
      <c r="E33" s="13">
        <v>6</v>
      </c>
      <c r="F33" s="14">
        <v>92</v>
      </c>
      <c r="G33" s="14">
        <v>4</v>
      </c>
      <c r="H33" s="14"/>
      <c r="I33" s="14"/>
      <c r="J33" s="14"/>
      <c r="K33" s="14"/>
      <c r="L33" s="14"/>
      <c r="M33" s="14"/>
      <c r="N33" s="14">
        <v>6</v>
      </c>
      <c r="O33" s="14"/>
      <c r="P33" s="14"/>
      <c r="Q33" s="14"/>
      <c r="R33" s="14"/>
      <c r="S33" s="2" t="s">
        <v>3</v>
      </c>
      <c r="T33" s="19"/>
    </row>
    <row r="34" spans="1:20" ht="18" customHeight="1">
      <c r="A34" s="74"/>
      <c r="B34" s="10">
        <v>373003</v>
      </c>
      <c r="C34" s="66" t="s">
        <v>49</v>
      </c>
      <c r="D34" s="67"/>
      <c r="E34" s="13">
        <v>1.5</v>
      </c>
      <c r="F34" s="14">
        <v>24</v>
      </c>
      <c r="G34" s="14"/>
      <c r="H34" s="14"/>
      <c r="I34" s="14"/>
      <c r="J34" s="14"/>
      <c r="K34" s="14"/>
      <c r="L34" s="14"/>
      <c r="M34" s="14"/>
      <c r="N34" s="14"/>
      <c r="O34" s="14">
        <v>1.5</v>
      </c>
      <c r="P34" s="14"/>
      <c r="Q34" s="14"/>
      <c r="R34" s="14"/>
      <c r="S34" s="2"/>
      <c r="T34" s="19"/>
    </row>
    <row r="35" spans="1:20" ht="18" customHeight="1">
      <c r="A35" s="74"/>
      <c r="B35" s="10">
        <v>310005</v>
      </c>
      <c r="C35" s="66" t="s">
        <v>50</v>
      </c>
      <c r="D35" s="67"/>
      <c r="E35" s="13">
        <v>4.5</v>
      </c>
      <c r="F35" s="14">
        <v>56</v>
      </c>
      <c r="G35" s="14">
        <v>16</v>
      </c>
      <c r="H35" s="14"/>
      <c r="I35" s="14"/>
      <c r="J35" s="14"/>
      <c r="K35" s="14"/>
      <c r="L35" s="14"/>
      <c r="M35" s="14"/>
      <c r="N35" s="14"/>
      <c r="O35" s="14">
        <v>4.5</v>
      </c>
      <c r="P35" s="14"/>
      <c r="Q35" s="14"/>
      <c r="R35" s="14"/>
      <c r="S35" s="2" t="s">
        <v>3</v>
      </c>
      <c r="T35" s="19"/>
    </row>
    <row r="36" spans="1:20" ht="18" customHeight="1">
      <c r="A36" s="74"/>
      <c r="B36" s="10">
        <v>373002</v>
      </c>
      <c r="C36" s="66" t="s">
        <v>51</v>
      </c>
      <c r="D36" s="67"/>
      <c r="E36" s="13">
        <v>4</v>
      </c>
      <c r="F36" s="14">
        <v>64</v>
      </c>
      <c r="G36" s="14"/>
      <c r="H36" s="14"/>
      <c r="I36" s="14"/>
      <c r="J36" s="14"/>
      <c r="K36" s="14"/>
      <c r="L36" s="14"/>
      <c r="M36" s="14"/>
      <c r="N36" s="14"/>
      <c r="O36" s="14">
        <v>4</v>
      </c>
      <c r="P36" s="14"/>
      <c r="Q36" s="14"/>
      <c r="R36" s="14"/>
      <c r="S36" s="2" t="s">
        <v>3</v>
      </c>
      <c r="T36" s="19"/>
    </row>
    <row r="37" spans="1:20" ht="18" customHeight="1">
      <c r="A37" s="74"/>
      <c r="B37" s="10"/>
      <c r="C37" s="66"/>
      <c r="D37" s="67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"/>
      <c r="T37" s="19"/>
    </row>
    <row r="38" spans="1:20" ht="18" customHeight="1">
      <c r="A38" s="74"/>
      <c r="B38" s="63" t="s">
        <v>113</v>
      </c>
      <c r="C38" s="64"/>
      <c r="D38" s="65"/>
      <c r="E38" s="32">
        <f>SUM(E28:E36)</f>
        <v>31</v>
      </c>
      <c r="F38" s="32">
        <f>SUM(F28:F36)</f>
        <v>436</v>
      </c>
      <c r="G38" s="32">
        <f>SUM(G28:G36)</f>
        <v>60</v>
      </c>
      <c r="H38" s="32"/>
      <c r="I38" s="32"/>
      <c r="J38" s="32"/>
      <c r="K38" s="32"/>
      <c r="L38" s="32">
        <f>SUM(L28:L36)</f>
        <v>2.5</v>
      </c>
      <c r="M38" s="32">
        <f>SUM(M28:M36)</f>
        <v>12.5</v>
      </c>
      <c r="N38" s="32">
        <f>SUM(N28:N36)</f>
        <v>6</v>
      </c>
      <c r="O38" s="32">
        <v>10</v>
      </c>
      <c r="P38" s="14"/>
      <c r="Q38" s="14"/>
      <c r="R38" s="14"/>
      <c r="S38" s="27"/>
      <c r="T38" s="27"/>
    </row>
    <row r="39" spans="1:20" ht="18" customHeight="1">
      <c r="A39" s="68" t="s">
        <v>38</v>
      </c>
      <c r="B39" s="69"/>
      <c r="C39" s="69"/>
      <c r="D39" s="70"/>
      <c r="E39" s="32">
        <f>SUM(E27,E38)</f>
        <v>105</v>
      </c>
      <c r="F39" s="32">
        <f>SUM(F27,F38)</f>
        <v>1412</v>
      </c>
      <c r="G39" s="32">
        <f>SUM(G27,G38)</f>
        <v>108</v>
      </c>
      <c r="H39" s="32">
        <f>SUM(H27,H38)</f>
        <v>136</v>
      </c>
      <c r="I39" s="32">
        <f>SUM(I27,I38)</f>
        <v>72</v>
      </c>
      <c r="J39" s="32">
        <v>16</v>
      </c>
      <c r="K39" s="32">
        <f aca="true" t="shared" si="1" ref="K39:P39">SUM(K27,K38)</f>
        <v>23</v>
      </c>
      <c r="L39" s="32">
        <f t="shared" si="1"/>
        <v>26</v>
      </c>
      <c r="M39" s="32">
        <f t="shared" si="1"/>
        <v>24</v>
      </c>
      <c r="N39" s="32">
        <f t="shared" si="1"/>
        <v>19</v>
      </c>
      <c r="O39" s="32">
        <f t="shared" si="1"/>
        <v>10.5</v>
      </c>
      <c r="P39" s="32">
        <f t="shared" si="1"/>
        <v>2.5</v>
      </c>
      <c r="Q39" s="32"/>
      <c r="R39" s="35"/>
      <c r="S39" s="36"/>
      <c r="T39" s="36"/>
    </row>
    <row r="40" spans="1:20" ht="18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</sheetData>
  <sheetProtection/>
  <mergeCells count="55">
    <mergeCell ref="T16:T17"/>
    <mergeCell ref="A5:A27"/>
    <mergeCell ref="C6:D6"/>
    <mergeCell ref="C7:D7"/>
    <mergeCell ref="C8:D8"/>
    <mergeCell ref="C9:D9"/>
    <mergeCell ref="C10:D10"/>
    <mergeCell ref="B27:D27"/>
    <mergeCell ref="C18:D18"/>
    <mergeCell ref="C19:D19"/>
    <mergeCell ref="A1:T1"/>
    <mergeCell ref="A2:A4"/>
    <mergeCell ref="T2:T4"/>
    <mergeCell ref="S2:S4"/>
    <mergeCell ref="F3:F4"/>
    <mergeCell ref="G3:G4"/>
    <mergeCell ref="Q3:R3"/>
    <mergeCell ref="I3:I4"/>
    <mergeCell ref="C2:D4"/>
    <mergeCell ref="E2:E4"/>
    <mergeCell ref="K3:L3"/>
    <mergeCell ref="K2:R2"/>
    <mergeCell ref="O3:P3"/>
    <mergeCell ref="M3:N3"/>
    <mergeCell ref="H3:H4"/>
    <mergeCell ref="J3:J4"/>
    <mergeCell ref="F2:J2"/>
    <mergeCell ref="B2:B4"/>
    <mergeCell ref="C12:D12"/>
    <mergeCell ref="D16:D17"/>
    <mergeCell ref="C15:D15"/>
    <mergeCell ref="C14:D14"/>
    <mergeCell ref="C5:D5"/>
    <mergeCell ref="C13:D13"/>
    <mergeCell ref="C11:D11"/>
    <mergeCell ref="A28:A38"/>
    <mergeCell ref="C33:D33"/>
    <mergeCell ref="C36:D36"/>
    <mergeCell ref="C29:D29"/>
    <mergeCell ref="C30:D30"/>
    <mergeCell ref="C31:D31"/>
    <mergeCell ref="C32:D32"/>
    <mergeCell ref="C28:D28"/>
    <mergeCell ref="C22:D22"/>
    <mergeCell ref="C20:D20"/>
    <mergeCell ref="C23:D23"/>
    <mergeCell ref="C21:D21"/>
    <mergeCell ref="C25:D25"/>
    <mergeCell ref="C26:D26"/>
    <mergeCell ref="A40:T40"/>
    <mergeCell ref="B38:D38"/>
    <mergeCell ref="C37:D37"/>
    <mergeCell ref="C34:D34"/>
    <mergeCell ref="C35:D35"/>
    <mergeCell ref="A39:D39"/>
  </mergeCells>
  <printOptions/>
  <pageMargins left="0.3937007874015748" right="0" top="0.3937007874015748" bottom="0.3149606299212598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24" sqref="W24"/>
    </sheetView>
  </sheetViews>
  <sheetFormatPr defaultColWidth="9.00390625" defaultRowHeight="14.25"/>
  <cols>
    <col min="1" max="1" width="2.625" style="57" customWidth="1"/>
    <col min="2" max="2" width="5.125" style="57" customWidth="1"/>
    <col min="3" max="3" width="14.625" style="57" customWidth="1"/>
    <col min="4" max="4" width="2.625" style="57" customWidth="1"/>
    <col min="5" max="5" width="3.625" style="57" customWidth="1"/>
    <col min="6" max="6" width="3.875" style="58" customWidth="1"/>
    <col min="7" max="10" width="3.375" style="58" customWidth="1"/>
    <col min="11" max="20" width="4.125" style="57" customWidth="1"/>
    <col min="21" max="16384" width="9.00390625" style="57" customWidth="1"/>
  </cols>
  <sheetData>
    <row r="1" spans="1:21" s="40" customFormat="1" ht="21.75" customHeight="1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7"/>
    </row>
    <row r="2" spans="1:20" s="40" customFormat="1" ht="16.5" customHeight="1">
      <c r="A2" s="136" t="s">
        <v>53</v>
      </c>
      <c r="B2" s="127" t="s">
        <v>4</v>
      </c>
      <c r="C2" s="130" t="s">
        <v>1</v>
      </c>
      <c r="D2" s="131"/>
      <c r="E2" s="114" t="s">
        <v>2</v>
      </c>
      <c r="F2" s="101" t="s">
        <v>5</v>
      </c>
      <c r="G2" s="102"/>
      <c r="H2" s="102"/>
      <c r="I2" s="102"/>
      <c r="J2" s="103"/>
      <c r="K2" s="122" t="s">
        <v>15</v>
      </c>
      <c r="L2" s="122"/>
      <c r="M2" s="122"/>
      <c r="N2" s="122"/>
      <c r="O2" s="122"/>
      <c r="P2" s="122"/>
      <c r="Q2" s="122"/>
      <c r="R2" s="122"/>
      <c r="S2" s="123" t="s">
        <v>6</v>
      </c>
      <c r="T2" s="121" t="s">
        <v>7</v>
      </c>
    </row>
    <row r="3" spans="1:20" s="40" customFormat="1" ht="25.5" customHeight="1">
      <c r="A3" s="136"/>
      <c r="B3" s="128"/>
      <c r="C3" s="132"/>
      <c r="D3" s="133"/>
      <c r="E3" s="116"/>
      <c r="F3" s="114" t="s">
        <v>8</v>
      </c>
      <c r="G3" s="114" t="s">
        <v>9</v>
      </c>
      <c r="H3" s="114" t="s">
        <v>10</v>
      </c>
      <c r="I3" s="114" t="s">
        <v>102</v>
      </c>
      <c r="J3" s="124" t="s">
        <v>103</v>
      </c>
      <c r="K3" s="109" t="s">
        <v>104</v>
      </c>
      <c r="L3" s="110"/>
      <c r="M3" s="122" t="s">
        <v>105</v>
      </c>
      <c r="N3" s="122"/>
      <c r="O3" s="122" t="s">
        <v>106</v>
      </c>
      <c r="P3" s="122"/>
      <c r="Q3" s="122" t="s">
        <v>107</v>
      </c>
      <c r="R3" s="122"/>
      <c r="S3" s="123"/>
      <c r="T3" s="121"/>
    </row>
    <row r="4" spans="1:20" s="40" customFormat="1" ht="24.75" customHeight="1">
      <c r="A4" s="136"/>
      <c r="B4" s="129"/>
      <c r="C4" s="134"/>
      <c r="D4" s="135"/>
      <c r="E4" s="115"/>
      <c r="F4" s="115"/>
      <c r="G4" s="115"/>
      <c r="H4" s="115"/>
      <c r="I4" s="115"/>
      <c r="J4" s="124"/>
      <c r="K4" s="8" t="s">
        <v>117</v>
      </c>
      <c r="L4" s="9">
        <v>3</v>
      </c>
      <c r="M4" s="8" t="s">
        <v>117</v>
      </c>
      <c r="N4" s="9">
        <v>3</v>
      </c>
      <c r="O4" s="8" t="s">
        <v>117</v>
      </c>
      <c r="P4" s="9">
        <v>3</v>
      </c>
      <c r="Q4" s="8" t="s">
        <v>117</v>
      </c>
      <c r="R4" s="9">
        <v>3</v>
      </c>
      <c r="S4" s="123"/>
      <c r="T4" s="121"/>
    </row>
    <row r="5" spans="1:20" s="40" customFormat="1" ht="16.5" customHeight="1">
      <c r="A5" s="73" t="s">
        <v>54</v>
      </c>
      <c r="B5" s="41">
        <v>373004</v>
      </c>
      <c r="C5" s="107" t="s">
        <v>55</v>
      </c>
      <c r="D5" s="108"/>
      <c r="E5" s="13">
        <v>4</v>
      </c>
      <c r="F5" s="14">
        <v>58</v>
      </c>
      <c r="G5" s="14">
        <v>6</v>
      </c>
      <c r="H5" s="14"/>
      <c r="I5" s="14"/>
      <c r="J5" s="14"/>
      <c r="K5" s="14"/>
      <c r="L5" s="14"/>
      <c r="M5" s="14"/>
      <c r="N5" s="14">
        <v>4</v>
      </c>
      <c r="O5" s="14"/>
      <c r="P5" s="14"/>
      <c r="Q5" s="14"/>
      <c r="R5" s="14"/>
      <c r="S5" s="2" t="s">
        <v>3</v>
      </c>
      <c r="T5" s="42"/>
    </row>
    <row r="6" spans="1:20" s="40" customFormat="1" ht="16.5" customHeight="1">
      <c r="A6" s="74"/>
      <c r="B6" s="41">
        <v>373005</v>
      </c>
      <c r="C6" s="107" t="s">
        <v>56</v>
      </c>
      <c r="D6" s="108"/>
      <c r="E6" s="13">
        <v>1</v>
      </c>
      <c r="F6" s="14">
        <v>12</v>
      </c>
      <c r="G6" s="14">
        <v>4</v>
      </c>
      <c r="H6" s="14"/>
      <c r="I6" s="14"/>
      <c r="J6" s="14"/>
      <c r="K6" s="14"/>
      <c r="L6" s="14"/>
      <c r="M6" s="14"/>
      <c r="N6" s="14"/>
      <c r="O6" s="14">
        <v>1</v>
      </c>
      <c r="P6" s="14"/>
      <c r="Q6" s="14"/>
      <c r="R6" s="14"/>
      <c r="S6" s="2"/>
      <c r="T6" s="42"/>
    </row>
    <row r="7" spans="1:20" s="40" customFormat="1" ht="16.5" customHeight="1">
      <c r="A7" s="74"/>
      <c r="B7" s="41">
        <v>370030</v>
      </c>
      <c r="C7" s="107" t="s">
        <v>57</v>
      </c>
      <c r="D7" s="108"/>
      <c r="E7" s="13">
        <v>3.5</v>
      </c>
      <c r="F7" s="14">
        <v>56</v>
      </c>
      <c r="G7" s="14"/>
      <c r="H7" s="14"/>
      <c r="I7" s="14"/>
      <c r="J7" s="14"/>
      <c r="K7" s="14"/>
      <c r="L7" s="14"/>
      <c r="M7" s="14"/>
      <c r="N7" s="14"/>
      <c r="O7" s="14">
        <v>3.5</v>
      </c>
      <c r="P7" s="14"/>
      <c r="Q7" s="14"/>
      <c r="R7" s="14"/>
      <c r="S7" s="2" t="s">
        <v>3</v>
      </c>
      <c r="T7" s="42"/>
    </row>
    <row r="8" spans="1:20" s="40" customFormat="1" ht="16.5" customHeight="1">
      <c r="A8" s="74"/>
      <c r="B8" s="41">
        <v>370019</v>
      </c>
      <c r="C8" s="107" t="s">
        <v>58</v>
      </c>
      <c r="D8" s="108"/>
      <c r="E8" s="13">
        <v>2</v>
      </c>
      <c r="F8" s="14">
        <v>32</v>
      </c>
      <c r="G8" s="14"/>
      <c r="H8" s="14"/>
      <c r="I8" s="14"/>
      <c r="J8" s="14"/>
      <c r="K8" s="14"/>
      <c r="L8" s="14"/>
      <c r="M8" s="14"/>
      <c r="N8" s="14"/>
      <c r="O8" s="14"/>
      <c r="P8" s="14">
        <v>2</v>
      </c>
      <c r="Q8" s="14"/>
      <c r="R8" s="14"/>
      <c r="S8" s="2"/>
      <c r="T8" s="42"/>
    </row>
    <row r="9" spans="1:20" s="40" customFormat="1" ht="16.5" customHeight="1">
      <c r="A9" s="74"/>
      <c r="B9" s="41">
        <v>370011</v>
      </c>
      <c r="C9" s="107" t="s">
        <v>59</v>
      </c>
      <c r="D9" s="108"/>
      <c r="E9" s="13">
        <v>2.5</v>
      </c>
      <c r="F9" s="14">
        <v>40</v>
      </c>
      <c r="G9" s="14"/>
      <c r="H9" s="14"/>
      <c r="I9" s="14"/>
      <c r="J9" s="14"/>
      <c r="K9" s="14"/>
      <c r="L9" s="14"/>
      <c r="M9" s="14"/>
      <c r="N9" s="14"/>
      <c r="O9" s="14">
        <v>2.5</v>
      </c>
      <c r="P9" s="14"/>
      <c r="Q9" s="14"/>
      <c r="R9" s="14"/>
      <c r="S9" s="2"/>
      <c r="T9" s="42"/>
    </row>
    <row r="10" spans="1:20" s="40" customFormat="1" ht="16.5" customHeight="1">
      <c r="A10" s="74"/>
      <c r="B10" s="41">
        <v>373006</v>
      </c>
      <c r="C10" s="107" t="s">
        <v>60</v>
      </c>
      <c r="D10" s="108"/>
      <c r="E10" s="13">
        <v>3.5</v>
      </c>
      <c r="F10" s="14">
        <v>56</v>
      </c>
      <c r="G10" s="14"/>
      <c r="H10" s="14"/>
      <c r="I10" s="14"/>
      <c r="J10" s="14"/>
      <c r="K10" s="14"/>
      <c r="L10" s="14"/>
      <c r="M10" s="14"/>
      <c r="N10" s="14"/>
      <c r="O10" s="14">
        <v>3.5</v>
      </c>
      <c r="P10" s="14"/>
      <c r="Q10" s="14"/>
      <c r="R10" s="14"/>
      <c r="S10" s="2" t="s">
        <v>3</v>
      </c>
      <c r="T10" s="42"/>
    </row>
    <row r="11" spans="1:20" s="40" customFormat="1" ht="16.5" customHeight="1">
      <c r="A11" s="74"/>
      <c r="B11" s="41">
        <v>373007</v>
      </c>
      <c r="C11" s="107" t="s">
        <v>61</v>
      </c>
      <c r="D11" s="108"/>
      <c r="E11" s="13">
        <v>3.5</v>
      </c>
      <c r="F11" s="14">
        <v>56</v>
      </c>
      <c r="G11" s="14"/>
      <c r="H11" s="14"/>
      <c r="I11" s="14"/>
      <c r="J11" s="14"/>
      <c r="K11" s="14"/>
      <c r="L11" s="14"/>
      <c r="M11" s="14"/>
      <c r="N11" s="14"/>
      <c r="O11" s="14"/>
      <c r="P11" s="14">
        <v>3.5</v>
      </c>
      <c r="Q11" s="14"/>
      <c r="R11" s="14"/>
      <c r="S11" s="2" t="s">
        <v>3</v>
      </c>
      <c r="T11" s="42"/>
    </row>
    <row r="12" spans="1:20" s="40" customFormat="1" ht="16.5" customHeight="1">
      <c r="A12" s="74"/>
      <c r="B12" s="41">
        <v>373008</v>
      </c>
      <c r="C12" s="107" t="s">
        <v>62</v>
      </c>
      <c r="D12" s="108"/>
      <c r="E12" s="13">
        <v>4</v>
      </c>
      <c r="F12" s="14">
        <v>58</v>
      </c>
      <c r="G12" s="14">
        <v>6</v>
      </c>
      <c r="H12" s="14"/>
      <c r="I12" s="14"/>
      <c r="J12" s="14"/>
      <c r="K12" s="14"/>
      <c r="L12" s="14"/>
      <c r="M12" s="14"/>
      <c r="N12" s="14"/>
      <c r="O12" s="14"/>
      <c r="P12" s="14">
        <v>4</v>
      </c>
      <c r="Q12" s="14"/>
      <c r="R12" s="14"/>
      <c r="S12" s="2" t="s">
        <v>3</v>
      </c>
      <c r="T12" s="42"/>
    </row>
    <row r="13" spans="1:20" s="40" customFormat="1" ht="16.5" customHeight="1">
      <c r="A13" s="74"/>
      <c r="B13" s="41">
        <v>370010</v>
      </c>
      <c r="C13" s="107" t="s">
        <v>63</v>
      </c>
      <c r="D13" s="108"/>
      <c r="E13" s="13">
        <v>3</v>
      </c>
      <c r="F13" s="14">
        <v>42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4"/>
      <c r="Q13" s="14">
        <v>3</v>
      </c>
      <c r="R13" s="14"/>
      <c r="S13" s="2" t="s">
        <v>3</v>
      </c>
      <c r="T13" s="42"/>
    </row>
    <row r="14" spans="1:20" s="40" customFormat="1" ht="16.5" customHeight="1">
      <c r="A14" s="89"/>
      <c r="B14" s="111" t="s">
        <v>114</v>
      </c>
      <c r="C14" s="112"/>
      <c r="D14" s="113"/>
      <c r="E14" s="32">
        <f>SUM(E5:E13)</f>
        <v>27</v>
      </c>
      <c r="F14" s="32">
        <f>SUM(F5:F13)</f>
        <v>410</v>
      </c>
      <c r="G14" s="32">
        <f>SUM(G5:G13)</f>
        <v>22</v>
      </c>
      <c r="H14" s="32"/>
      <c r="I14" s="14"/>
      <c r="J14" s="14"/>
      <c r="K14" s="14"/>
      <c r="L14" s="14"/>
      <c r="M14" s="14"/>
      <c r="N14" s="32">
        <f>SUM(N5:N13)</f>
        <v>4</v>
      </c>
      <c r="O14" s="32">
        <f>SUM(O5:O13)</f>
        <v>10.5</v>
      </c>
      <c r="P14" s="32">
        <f>SUM(P5:P13)</f>
        <v>9.5</v>
      </c>
      <c r="Q14" s="32">
        <f>SUM(Q5:Q13)</f>
        <v>3</v>
      </c>
      <c r="R14" s="32"/>
      <c r="S14" s="38"/>
      <c r="T14" s="19"/>
    </row>
    <row r="15" spans="1:20" s="40" customFormat="1" ht="16.5" customHeight="1">
      <c r="A15" s="73" t="s">
        <v>64</v>
      </c>
      <c r="B15" s="41">
        <v>373009</v>
      </c>
      <c r="C15" s="107" t="s">
        <v>65</v>
      </c>
      <c r="D15" s="108"/>
      <c r="E15" s="13">
        <v>1.5</v>
      </c>
      <c r="F15" s="14">
        <v>24</v>
      </c>
      <c r="G15" s="14"/>
      <c r="H15" s="14"/>
      <c r="I15" s="14"/>
      <c r="J15" s="14"/>
      <c r="K15" s="14"/>
      <c r="L15" s="14"/>
      <c r="M15" s="14"/>
      <c r="N15" s="14">
        <v>1.5</v>
      </c>
      <c r="O15" s="14"/>
      <c r="P15" s="14"/>
      <c r="Q15" s="14"/>
      <c r="R15" s="14"/>
      <c r="S15" s="2"/>
      <c r="T15" s="117" t="s">
        <v>66</v>
      </c>
    </row>
    <row r="16" spans="1:20" s="40" customFormat="1" ht="16.5" customHeight="1">
      <c r="A16" s="74"/>
      <c r="B16" s="41">
        <v>373023</v>
      </c>
      <c r="C16" s="107" t="s">
        <v>67</v>
      </c>
      <c r="D16" s="108"/>
      <c r="E16" s="13">
        <v>2.5</v>
      </c>
      <c r="F16" s="14">
        <v>40</v>
      </c>
      <c r="G16" s="14"/>
      <c r="H16" s="14"/>
      <c r="I16" s="14"/>
      <c r="J16" s="14"/>
      <c r="K16" s="14"/>
      <c r="L16" s="14"/>
      <c r="M16" s="14"/>
      <c r="N16" s="14"/>
      <c r="O16" s="14"/>
      <c r="P16" s="14">
        <v>2.5</v>
      </c>
      <c r="Q16" s="14"/>
      <c r="R16" s="14"/>
      <c r="S16" s="2"/>
      <c r="T16" s="118"/>
    </row>
    <row r="17" spans="1:20" s="40" customFormat="1" ht="16.5" customHeight="1">
      <c r="A17" s="74"/>
      <c r="B17" s="41">
        <v>373011</v>
      </c>
      <c r="C17" s="107" t="s">
        <v>68</v>
      </c>
      <c r="D17" s="108"/>
      <c r="E17" s="13">
        <v>3</v>
      </c>
      <c r="F17" s="14">
        <v>48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v>3</v>
      </c>
      <c r="R17" s="14"/>
      <c r="S17" s="2"/>
      <c r="T17" s="118"/>
    </row>
    <row r="18" spans="1:20" s="40" customFormat="1" ht="16.5" customHeight="1">
      <c r="A18" s="74"/>
      <c r="B18" s="41">
        <v>370012</v>
      </c>
      <c r="C18" s="107" t="s">
        <v>69</v>
      </c>
      <c r="D18" s="108"/>
      <c r="E18" s="13">
        <v>2</v>
      </c>
      <c r="F18" s="14">
        <v>32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2</v>
      </c>
      <c r="R18" s="14"/>
      <c r="S18" s="2"/>
      <c r="T18" s="118"/>
    </row>
    <row r="19" spans="1:20" s="40" customFormat="1" ht="16.5" customHeight="1">
      <c r="A19" s="74"/>
      <c r="B19" s="41">
        <v>373012</v>
      </c>
      <c r="C19" s="107" t="s">
        <v>70</v>
      </c>
      <c r="D19" s="108"/>
      <c r="E19" s="13">
        <v>2</v>
      </c>
      <c r="F19" s="14">
        <v>32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v>2</v>
      </c>
      <c r="R19" s="14"/>
      <c r="S19" s="2"/>
      <c r="T19" s="118"/>
    </row>
    <row r="20" spans="1:20" s="40" customFormat="1" ht="16.5" customHeight="1">
      <c r="A20" s="74"/>
      <c r="B20" s="41">
        <v>373014</v>
      </c>
      <c r="C20" s="107" t="s">
        <v>71</v>
      </c>
      <c r="D20" s="108"/>
      <c r="E20" s="13">
        <v>1.5</v>
      </c>
      <c r="F20" s="14">
        <v>24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43">
        <v>1.5</v>
      </c>
      <c r="R20" s="14"/>
      <c r="S20" s="2"/>
      <c r="T20" s="118"/>
    </row>
    <row r="21" spans="1:20" s="40" customFormat="1" ht="16.5" customHeight="1">
      <c r="A21" s="74"/>
      <c r="B21" s="41">
        <v>370023</v>
      </c>
      <c r="C21" s="120" t="s">
        <v>72</v>
      </c>
      <c r="D21" s="108"/>
      <c r="E21" s="13">
        <v>2</v>
      </c>
      <c r="F21" s="14">
        <v>10</v>
      </c>
      <c r="G21" s="14"/>
      <c r="H21" s="14">
        <v>22</v>
      </c>
      <c r="I21" s="14"/>
      <c r="J21" s="14"/>
      <c r="K21" s="14"/>
      <c r="L21" s="14"/>
      <c r="M21" s="14"/>
      <c r="N21" s="14"/>
      <c r="O21" s="14"/>
      <c r="P21" s="14">
        <v>2</v>
      </c>
      <c r="Q21" s="14"/>
      <c r="R21" s="14"/>
      <c r="S21" s="2"/>
      <c r="T21" s="119"/>
    </row>
    <row r="22" spans="1:20" s="40" customFormat="1" ht="16.5" customHeight="1">
      <c r="A22" s="74"/>
      <c r="B22" s="41">
        <v>373015</v>
      </c>
      <c r="C22" s="27" t="s">
        <v>73</v>
      </c>
      <c r="D22" s="137" t="s">
        <v>111</v>
      </c>
      <c r="E22" s="44">
        <v>1.5</v>
      </c>
      <c r="F22" s="14">
        <v>16</v>
      </c>
      <c r="G22" s="14"/>
      <c r="H22" s="14">
        <v>8</v>
      </c>
      <c r="I22" s="14"/>
      <c r="J22" s="14"/>
      <c r="K22" s="14"/>
      <c r="L22" s="14"/>
      <c r="M22" s="14"/>
      <c r="N22" s="14"/>
      <c r="O22" s="14"/>
      <c r="P22" s="14"/>
      <c r="Q22" s="104">
        <v>1.5</v>
      </c>
      <c r="R22" s="14"/>
      <c r="S22" s="2"/>
      <c r="T22" s="42"/>
    </row>
    <row r="23" spans="1:20" s="40" customFormat="1" ht="16.5" customHeight="1">
      <c r="A23" s="74"/>
      <c r="B23" s="41">
        <v>373024</v>
      </c>
      <c r="C23" s="27" t="s">
        <v>74</v>
      </c>
      <c r="D23" s="137"/>
      <c r="E23" s="44">
        <v>1.5</v>
      </c>
      <c r="F23" s="14">
        <v>24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05"/>
      <c r="R23" s="14"/>
      <c r="S23" s="2"/>
      <c r="T23" s="42"/>
    </row>
    <row r="24" spans="1:20" s="40" customFormat="1" ht="16.5" customHeight="1">
      <c r="A24" s="74"/>
      <c r="B24" s="41">
        <v>370024</v>
      </c>
      <c r="C24" s="27" t="s">
        <v>75</v>
      </c>
      <c r="D24" s="137"/>
      <c r="E24" s="44">
        <v>1.5</v>
      </c>
      <c r="F24" s="14">
        <v>24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05"/>
      <c r="R24" s="14"/>
      <c r="S24" s="2"/>
      <c r="T24" s="42"/>
    </row>
    <row r="25" spans="1:20" s="40" customFormat="1" ht="16.5" customHeight="1">
      <c r="A25" s="74"/>
      <c r="B25" s="41">
        <v>370025</v>
      </c>
      <c r="C25" s="27" t="s">
        <v>76</v>
      </c>
      <c r="D25" s="137"/>
      <c r="E25" s="44">
        <v>1.5</v>
      </c>
      <c r="F25" s="14">
        <v>24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6"/>
      <c r="R25" s="14"/>
      <c r="S25" s="2"/>
      <c r="T25" s="42"/>
    </row>
    <row r="26" spans="1:20" s="40" customFormat="1" ht="16.5" customHeight="1">
      <c r="A26" s="89"/>
      <c r="B26" s="63" t="s">
        <v>115</v>
      </c>
      <c r="C26" s="64"/>
      <c r="D26" s="65"/>
      <c r="E26" s="32">
        <f>SUM(E15:E22)</f>
        <v>16</v>
      </c>
      <c r="F26" s="32">
        <f>SUM(F15:F22)</f>
        <v>226</v>
      </c>
      <c r="G26" s="32"/>
      <c r="H26" s="32">
        <f>SUM(H15:H22)</f>
        <v>30</v>
      </c>
      <c r="I26" s="14"/>
      <c r="J26" s="14"/>
      <c r="K26" s="14"/>
      <c r="L26" s="14"/>
      <c r="M26" s="14"/>
      <c r="N26" s="32">
        <f>SUM(N15:N22)</f>
        <v>1.5</v>
      </c>
      <c r="O26" s="14"/>
      <c r="P26" s="32">
        <f>SUM(P15:P22)</f>
        <v>4.5</v>
      </c>
      <c r="Q26" s="32">
        <f>SUM(Q15:Q22)</f>
        <v>10</v>
      </c>
      <c r="R26" s="32"/>
      <c r="S26" s="23"/>
      <c r="T26" s="19"/>
    </row>
    <row r="27" spans="1:20" s="40" customFormat="1" ht="16.5" customHeight="1">
      <c r="A27" s="86" t="s">
        <v>95</v>
      </c>
      <c r="B27" s="41">
        <v>309080</v>
      </c>
      <c r="C27" s="107" t="s">
        <v>77</v>
      </c>
      <c r="D27" s="108"/>
      <c r="E27" s="45">
        <v>2</v>
      </c>
      <c r="F27" s="46"/>
      <c r="G27" s="46"/>
      <c r="H27" s="46"/>
      <c r="I27" s="47"/>
      <c r="J27" s="47"/>
      <c r="K27" s="14" t="s">
        <v>34</v>
      </c>
      <c r="L27" s="47"/>
      <c r="M27" s="47"/>
      <c r="N27" s="47"/>
      <c r="O27" s="47"/>
      <c r="P27" s="47"/>
      <c r="Q27" s="47"/>
      <c r="R27" s="48"/>
      <c r="S27" s="46"/>
      <c r="T27" s="23"/>
    </row>
    <row r="28" spans="1:20" s="40" customFormat="1" ht="16.5" customHeight="1">
      <c r="A28" s="87"/>
      <c r="B28" s="41">
        <v>390002</v>
      </c>
      <c r="C28" s="107" t="s">
        <v>78</v>
      </c>
      <c r="D28" s="108"/>
      <c r="E28" s="49">
        <v>2</v>
      </c>
      <c r="F28" s="47">
        <v>16</v>
      </c>
      <c r="G28" s="47">
        <v>16</v>
      </c>
      <c r="H28" s="47"/>
      <c r="I28" s="46"/>
      <c r="J28" s="46"/>
      <c r="K28" s="47"/>
      <c r="L28" s="47"/>
      <c r="M28" s="14">
        <v>2</v>
      </c>
      <c r="N28" s="47"/>
      <c r="O28" s="47"/>
      <c r="P28" s="47"/>
      <c r="Q28" s="47"/>
      <c r="R28" s="48"/>
      <c r="S28" s="46"/>
      <c r="T28" s="23"/>
    </row>
    <row r="29" spans="1:20" s="40" customFormat="1" ht="16.5" customHeight="1">
      <c r="A29" s="87"/>
      <c r="B29" s="10">
        <v>302007</v>
      </c>
      <c r="C29" s="107" t="s">
        <v>79</v>
      </c>
      <c r="D29" s="108" t="s">
        <v>79</v>
      </c>
      <c r="E29" s="45">
        <v>2</v>
      </c>
      <c r="F29" s="47">
        <v>8</v>
      </c>
      <c r="G29" s="46"/>
      <c r="H29" s="47">
        <v>24</v>
      </c>
      <c r="I29" s="46"/>
      <c r="J29" s="46"/>
      <c r="K29" s="47"/>
      <c r="L29" s="14"/>
      <c r="M29" s="14">
        <v>2</v>
      </c>
      <c r="N29" s="14"/>
      <c r="O29" s="14"/>
      <c r="P29" s="14"/>
      <c r="Q29" s="14"/>
      <c r="R29" s="14"/>
      <c r="S29" s="2"/>
      <c r="T29" s="19"/>
    </row>
    <row r="30" spans="1:20" s="40" customFormat="1" ht="16.5" customHeight="1">
      <c r="A30" s="87"/>
      <c r="B30" s="41">
        <v>370031</v>
      </c>
      <c r="C30" s="107" t="s">
        <v>100</v>
      </c>
      <c r="D30" s="108"/>
      <c r="E30" s="45">
        <v>1.5</v>
      </c>
      <c r="F30" s="47"/>
      <c r="G30" s="47"/>
      <c r="H30" s="47"/>
      <c r="I30" s="46"/>
      <c r="J30" s="46"/>
      <c r="K30" s="47"/>
      <c r="L30" s="47"/>
      <c r="M30" s="47"/>
      <c r="N30" s="47"/>
      <c r="O30" s="47"/>
      <c r="P30" s="50" t="s">
        <v>101</v>
      </c>
      <c r="Q30" s="47"/>
      <c r="R30" s="48"/>
      <c r="S30" s="39"/>
      <c r="T30" s="23"/>
    </row>
    <row r="31" spans="1:20" s="40" customFormat="1" ht="16.5" customHeight="1">
      <c r="A31" s="87"/>
      <c r="B31" s="41">
        <v>370014</v>
      </c>
      <c r="C31" s="107" t="s">
        <v>80</v>
      </c>
      <c r="D31" s="108"/>
      <c r="E31" s="45">
        <v>1</v>
      </c>
      <c r="F31" s="47"/>
      <c r="G31" s="46"/>
      <c r="H31" s="47"/>
      <c r="I31" s="46"/>
      <c r="J31" s="46"/>
      <c r="K31" s="47"/>
      <c r="L31" s="47"/>
      <c r="M31" s="47"/>
      <c r="N31" s="47"/>
      <c r="O31" s="32" t="s">
        <v>81</v>
      </c>
      <c r="P31" s="47"/>
      <c r="Q31" s="47"/>
      <c r="R31" s="48"/>
      <c r="S31" s="39"/>
      <c r="T31" s="23"/>
    </row>
    <row r="32" spans="1:20" s="40" customFormat="1" ht="16.5" customHeight="1">
      <c r="A32" s="87"/>
      <c r="B32" s="41">
        <v>370015</v>
      </c>
      <c r="C32" s="107" t="s">
        <v>82</v>
      </c>
      <c r="D32" s="108"/>
      <c r="E32" s="45">
        <v>1</v>
      </c>
      <c r="F32" s="47"/>
      <c r="G32" s="46"/>
      <c r="H32" s="47"/>
      <c r="I32" s="46"/>
      <c r="J32" s="46"/>
      <c r="K32" s="47"/>
      <c r="L32" s="47"/>
      <c r="M32" s="47"/>
      <c r="N32" s="47"/>
      <c r="O32" s="32" t="s">
        <v>81</v>
      </c>
      <c r="P32" s="47"/>
      <c r="Q32" s="47"/>
      <c r="R32" s="48"/>
      <c r="S32" s="39"/>
      <c r="T32" s="23"/>
    </row>
    <row r="33" spans="1:20" s="40" customFormat="1" ht="16.5" customHeight="1">
      <c r="A33" s="87"/>
      <c r="B33" s="41">
        <v>370026</v>
      </c>
      <c r="C33" s="107" t="s">
        <v>83</v>
      </c>
      <c r="D33" s="108"/>
      <c r="E33" s="45">
        <v>2</v>
      </c>
      <c r="F33" s="47"/>
      <c r="G33" s="46"/>
      <c r="H33" s="47"/>
      <c r="I33" s="46"/>
      <c r="J33" s="46"/>
      <c r="K33" s="47"/>
      <c r="L33" s="47"/>
      <c r="M33" s="47"/>
      <c r="N33" s="47"/>
      <c r="O33" s="47" t="s">
        <v>84</v>
      </c>
      <c r="P33" s="47"/>
      <c r="Q33" s="47"/>
      <c r="R33" s="48"/>
      <c r="S33" s="39"/>
      <c r="T33" s="23"/>
    </row>
    <row r="34" spans="1:20" s="40" customFormat="1" ht="16.5" customHeight="1">
      <c r="A34" s="87"/>
      <c r="B34" s="41">
        <v>373027</v>
      </c>
      <c r="C34" s="107" t="s">
        <v>85</v>
      </c>
      <c r="D34" s="108"/>
      <c r="E34" s="45">
        <v>1.5</v>
      </c>
      <c r="F34" s="47"/>
      <c r="G34" s="47"/>
      <c r="H34" s="47"/>
      <c r="I34" s="46"/>
      <c r="J34" s="46"/>
      <c r="K34" s="47"/>
      <c r="L34" s="47"/>
      <c r="M34" s="47"/>
      <c r="N34" s="47"/>
      <c r="O34" s="50" t="s">
        <v>101</v>
      </c>
      <c r="P34" s="47"/>
      <c r="Q34" s="47"/>
      <c r="R34" s="48"/>
      <c r="S34" s="39"/>
      <c r="T34" s="23"/>
    </row>
    <row r="35" spans="1:20" s="40" customFormat="1" ht="16.5" customHeight="1">
      <c r="A35" s="87"/>
      <c r="B35" s="41">
        <v>370028</v>
      </c>
      <c r="C35" s="107" t="s">
        <v>86</v>
      </c>
      <c r="D35" s="108"/>
      <c r="E35" s="45">
        <v>1.5</v>
      </c>
      <c r="F35" s="47"/>
      <c r="G35" s="46"/>
      <c r="H35" s="47"/>
      <c r="I35" s="46"/>
      <c r="J35" s="46"/>
      <c r="K35" s="47"/>
      <c r="L35" s="47"/>
      <c r="M35" s="47"/>
      <c r="N35" s="47"/>
      <c r="O35" s="47"/>
      <c r="P35" s="50" t="s">
        <v>87</v>
      </c>
      <c r="Q35" s="50"/>
      <c r="R35" s="48"/>
      <c r="S35" s="39"/>
      <c r="T35" s="23"/>
    </row>
    <row r="36" spans="1:20" s="40" customFormat="1" ht="16.5" customHeight="1">
      <c r="A36" s="87"/>
      <c r="B36" s="41">
        <v>373025</v>
      </c>
      <c r="C36" s="107" t="s">
        <v>88</v>
      </c>
      <c r="D36" s="108"/>
      <c r="E36" s="45">
        <v>1.5</v>
      </c>
      <c r="F36" s="47"/>
      <c r="G36" s="46"/>
      <c r="H36" s="47"/>
      <c r="I36" s="46"/>
      <c r="J36" s="46"/>
      <c r="K36" s="47"/>
      <c r="L36" s="47"/>
      <c r="M36" s="47"/>
      <c r="N36" s="47"/>
      <c r="O36" s="47"/>
      <c r="P36" s="32" t="s">
        <v>87</v>
      </c>
      <c r="Q36" s="32"/>
      <c r="R36" s="48"/>
      <c r="S36" s="39"/>
      <c r="T36" s="23"/>
    </row>
    <row r="37" spans="1:20" s="40" customFormat="1" ht="16.5" customHeight="1">
      <c r="A37" s="87"/>
      <c r="B37" s="41">
        <v>373026</v>
      </c>
      <c r="C37" s="107" t="s">
        <v>89</v>
      </c>
      <c r="D37" s="108"/>
      <c r="E37" s="45">
        <v>1.5</v>
      </c>
      <c r="F37" s="47"/>
      <c r="G37" s="46"/>
      <c r="H37" s="47"/>
      <c r="I37" s="46"/>
      <c r="J37" s="46"/>
      <c r="K37" s="47"/>
      <c r="L37" s="47"/>
      <c r="M37" s="47"/>
      <c r="N37" s="47"/>
      <c r="O37" s="47"/>
      <c r="P37" s="50"/>
      <c r="Q37" s="32" t="s">
        <v>87</v>
      </c>
      <c r="R37" s="48"/>
      <c r="S37" s="39"/>
      <c r="T37" s="23"/>
    </row>
    <row r="38" spans="1:20" s="40" customFormat="1" ht="16.5" customHeight="1">
      <c r="A38" s="87"/>
      <c r="B38" s="41">
        <v>373021</v>
      </c>
      <c r="C38" s="107" t="s">
        <v>90</v>
      </c>
      <c r="D38" s="108"/>
      <c r="E38" s="45">
        <v>1</v>
      </c>
      <c r="F38" s="47"/>
      <c r="G38" s="46"/>
      <c r="H38" s="47"/>
      <c r="I38" s="46"/>
      <c r="J38" s="46"/>
      <c r="K38" s="47"/>
      <c r="L38" s="47"/>
      <c r="M38" s="47"/>
      <c r="N38" s="47"/>
      <c r="O38" s="47"/>
      <c r="P38" s="32" t="s">
        <v>81</v>
      </c>
      <c r="Q38" s="32"/>
      <c r="R38" s="48"/>
      <c r="S38" s="39"/>
      <c r="T38" s="23"/>
    </row>
    <row r="39" spans="1:20" s="40" customFormat="1" ht="16.5" customHeight="1">
      <c r="A39" s="87"/>
      <c r="B39" s="41">
        <v>370029</v>
      </c>
      <c r="C39" s="107" t="s">
        <v>94</v>
      </c>
      <c r="D39" s="108"/>
      <c r="E39" s="45">
        <v>1.5</v>
      </c>
      <c r="F39" s="47"/>
      <c r="G39" s="46"/>
      <c r="H39" s="47"/>
      <c r="I39" s="46"/>
      <c r="J39" s="46"/>
      <c r="K39" s="47"/>
      <c r="L39" s="47"/>
      <c r="M39" s="47"/>
      <c r="N39" s="47"/>
      <c r="O39" s="47"/>
      <c r="P39" s="47"/>
      <c r="Q39" s="50" t="s">
        <v>87</v>
      </c>
      <c r="R39" s="48"/>
      <c r="S39" s="39"/>
      <c r="T39" s="23"/>
    </row>
    <row r="40" spans="1:20" s="40" customFormat="1" ht="16.5" customHeight="1">
      <c r="A40" s="87"/>
      <c r="B40" s="41">
        <v>370017</v>
      </c>
      <c r="C40" s="107" t="s">
        <v>91</v>
      </c>
      <c r="D40" s="108"/>
      <c r="E40" s="49">
        <v>12</v>
      </c>
      <c r="F40" s="47"/>
      <c r="G40" s="46"/>
      <c r="H40" s="47"/>
      <c r="I40" s="47"/>
      <c r="J40" s="47"/>
      <c r="K40" s="47"/>
      <c r="L40" s="47"/>
      <c r="M40" s="47"/>
      <c r="N40" s="47"/>
      <c r="O40" s="47"/>
      <c r="P40" s="47"/>
      <c r="Q40" s="51"/>
      <c r="R40" s="49" t="s">
        <v>96</v>
      </c>
      <c r="S40" s="46"/>
      <c r="T40" s="23"/>
    </row>
    <row r="41" spans="1:20" s="40" customFormat="1" ht="16.5" customHeight="1">
      <c r="A41" s="87"/>
      <c r="B41" s="41">
        <v>309081</v>
      </c>
      <c r="C41" s="107" t="s">
        <v>108</v>
      </c>
      <c r="D41" s="108" t="s">
        <v>108</v>
      </c>
      <c r="E41" s="49">
        <v>1</v>
      </c>
      <c r="F41" s="47"/>
      <c r="G41" s="46"/>
      <c r="H41" s="47"/>
      <c r="I41" s="47"/>
      <c r="J41" s="47">
        <v>16</v>
      </c>
      <c r="K41" s="47"/>
      <c r="L41" s="47"/>
      <c r="M41" s="47"/>
      <c r="N41" s="32" t="s">
        <v>81</v>
      </c>
      <c r="O41" s="32"/>
      <c r="P41" s="47"/>
      <c r="Q41" s="47"/>
      <c r="R41" s="48"/>
      <c r="S41" s="46"/>
      <c r="T41" s="52" t="s">
        <v>109</v>
      </c>
    </row>
    <row r="42" spans="1:20" s="40" customFormat="1" ht="16.5" customHeight="1">
      <c r="A42" s="87"/>
      <c r="B42" s="31">
        <v>309082</v>
      </c>
      <c r="C42" s="125" t="s">
        <v>92</v>
      </c>
      <c r="D42" s="126"/>
      <c r="E42" s="53">
        <v>0.5</v>
      </c>
      <c r="F42" s="54"/>
      <c r="G42" s="54"/>
      <c r="H42" s="15"/>
      <c r="I42" s="15"/>
      <c r="J42" s="15">
        <v>8</v>
      </c>
      <c r="K42" s="15"/>
      <c r="L42" s="15"/>
      <c r="M42" s="15">
        <v>0.5</v>
      </c>
      <c r="N42" s="15"/>
      <c r="O42" s="15"/>
      <c r="P42" s="15"/>
      <c r="Q42" s="15"/>
      <c r="R42" s="55"/>
      <c r="S42" s="46"/>
      <c r="T42" s="47" t="s">
        <v>41</v>
      </c>
    </row>
    <row r="43" spans="1:20" s="40" customFormat="1" ht="16.5" customHeight="1">
      <c r="A43" s="87"/>
      <c r="B43" s="31">
        <v>309083</v>
      </c>
      <c r="C43" s="125" t="s">
        <v>93</v>
      </c>
      <c r="D43" s="126"/>
      <c r="E43" s="53">
        <v>0.5</v>
      </c>
      <c r="F43" s="54"/>
      <c r="G43" s="54"/>
      <c r="H43" s="15"/>
      <c r="I43" s="15"/>
      <c r="J43" s="15">
        <v>8</v>
      </c>
      <c r="K43" s="15"/>
      <c r="L43" s="15"/>
      <c r="M43" s="15"/>
      <c r="N43" s="15">
        <v>0.5</v>
      </c>
      <c r="O43" s="15"/>
      <c r="P43" s="15"/>
      <c r="Q43" s="15"/>
      <c r="R43" s="55"/>
      <c r="S43" s="46"/>
      <c r="T43" s="47" t="s">
        <v>41</v>
      </c>
    </row>
    <row r="44" spans="1:20" s="40" customFormat="1" ht="16.5" customHeight="1">
      <c r="A44" s="87"/>
      <c r="B44" s="31">
        <v>309084</v>
      </c>
      <c r="C44" s="125" t="s">
        <v>97</v>
      </c>
      <c r="D44" s="126"/>
      <c r="E44" s="53">
        <v>2</v>
      </c>
      <c r="F44" s="54"/>
      <c r="G44" s="54"/>
      <c r="H44" s="15"/>
      <c r="I44" s="15"/>
      <c r="J44" s="15">
        <v>32</v>
      </c>
      <c r="K44" s="15"/>
      <c r="L44" s="15"/>
      <c r="M44" s="15"/>
      <c r="N44" s="15"/>
      <c r="O44" s="15">
        <v>2</v>
      </c>
      <c r="P44" s="15"/>
      <c r="Q44" s="15"/>
      <c r="R44" s="55"/>
      <c r="S44" s="46"/>
      <c r="T44" s="47" t="s">
        <v>41</v>
      </c>
    </row>
    <row r="45" spans="1:20" s="40" customFormat="1" ht="16.5" customHeight="1">
      <c r="A45" s="88"/>
      <c r="B45" s="111" t="s">
        <v>116</v>
      </c>
      <c r="C45" s="112"/>
      <c r="D45" s="113"/>
      <c r="E45" s="32">
        <f>SUM(E27:E44)</f>
        <v>36</v>
      </c>
      <c r="F45" s="32">
        <f>SUM(F27:F44)</f>
        <v>24</v>
      </c>
      <c r="G45" s="32">
        <f>SUM(G27:G44)</f>
        <v>16</v>
      </c>
      <c r="H45" s="32">
        <f>SUM(H27:H44)</f>
        <v>24</v>
      </c>
      <c r="I45" s="32"/>
      <c r="J45" s="32">
        <f>SUM(E27,E30:E44)*16</f>
        <v>512</v>
      </c>
      <c r="K45" s="15">
        <v>2</v>
      </c>
      <c r="L45" s="15">
        <v>2</v>
      </c>
      <c r="M45" s="15">
        <v>4.5</v>
      </c>
      <c r="N45" s="15">
        <v>1.5</v>
      </c>
      <c r="O45" s="15">
        <v>7.5</v>
      </c>
      <c r="P45" s="32">
        <v>5.5</v>
      </c>
      <c r="Q45" s="15">
        <v>3</v>
      </c>
      <c r="R45" s="32">
        <v>12</v>
      </c>
      <c r="S45" s="32"/>
      <c r="T45" s="23"/>
    </row>
    <row r="46" spans="1:20" ht="16.5" customHeight="1">
      <c r="A46" s="138" t="s">
        <v>110</v>
      </c>
      <c r="B46" s="139"/>
      <c r="C46" s="139"/>
      <c r="D46" s="140"/>
      <c r="E46" s="56">
        <f>SUM(E14,E26,E45,'输配电1'!E39)</f>
        <v>184</v>
      </c>
      <c r="F46" s="56">
        <f>SUM(F14,F26,F45,'输配电1'!F39)</f>
        <v>2072</v>
      </c>
      <c r="G46" s="56">
        <f>SUM(G14,G26,G45,'输配电1'!G39)</f>
        <v>146</v>
      </c>
      <c r="H46" s="56">
        <f>SUM(H14,H26,H45,'输配电1'!H39)</f>
        <v>190</v>
      </c>
      <c r="I46" s="56">
        <f>SUM(I14,I26,I45,'输配电1'!I39)</f>
        <v>72</v>
      </c>
      <c r="J46" s="56">
        <f>SUM(J14,J26,J45,'输配电1'!J39)</f>
        <v>528</v>
      </c>
      <c r="K46" s="56">
        <f>K14+K26+K45+'输配电1'!K39</f>
        <v>25</v>
      </c>
      <c r="L46" s="56">
        <f>L14+L26+L45+'输配电1'!L39</f>
        <v>28</v>
      </c>
      <c r="M46" s="56">
        <f>M14+M26+M45+'输配电1'!M39</f>
        <v>28.5</v>
      </c>
      <c r="N46" s="56">
        <f>N14+N26+N45+'输配电1'!N39</f>
        <v>26</v>
      </c>
      <c r="O46" s="56">
        <f>O14+O26+O45+'输配电1'!O39</f>
        <v>28.5</v>
      </c>
      <c r="P46" s="56">
        <f>P14+P26+P45+'输配电1'!P39</f>
        <v>22</v>
      </c>
      <c r="Q46" s="56">
        <f>Q14+Q26+Q45+'输配电1'!Q39</f>
        <v>16</v>
      </c>
      <c r="R46" s="56">
        <f>R14+R26+R45+'输配电1'!R39</f>
        <v>12</v>
      </c>
      <c r="S46" s="56"/>
      <c r="T46" s="3"/>
    </row>
  </sheetData>
  <sheetProtection/>
  <mergeCells count="62">
    <mergeCell ref="A46:D46"/>
    <mergeCell ref="C28:D28"/>
    <mergeCell ref="A27:A45"/>
    <mergeCell ref="C41:D41"/>
    <mergeCell ref="C39:D39"/>
    <mergeCell ref="C38:D38"/>
    <mergeCell ref="C31:D31"/>
    <mergeCell ref="C32:D32"/>
    <mergeCell ref="C30:D30"/>
    <mergeCell ref="C35:D35"/>
    <mergeCell ref="C40:D40"/>
    <mergeCell ref="C29:D29"/>
    <mergeCell ref="C27:D27"/>
    <mergeCell ref="D22:D25"/>
    <mergeCell ref="C37:D37"/>
    <mergeCell ref="C34:D34"/>
    <mergeCell ref="A15:A26"/>
    <mergeCell ref="B2:B4"/>
    <mergeCell ref="C2:D4"/>
    <mergeCell ref="A5:A14"/>
    <mergeCell ref="C8:D8"/>
    <mergeCell ref="C13:D13"/>
    <mergeCell ref="C12:D12"/>
    <mergeCell ref="A2:A4"/>
    <mergeCell ref="C7:D7"/>
    <mergeCell ref="B26:D26"/>
    <mergeCell ref="B45:D45"/>
    <mergeCell ref="C44:D44"/>
    <mergeCell ref="C5:D5"/>
    <mergeCell ref="C9:D9"/>
    <mergeCell ref="C11:D11"/>
    <mergeCell ref="C33:D33"/>
    <mergeCell ref="C43:D43"/>
    <mergeCell ref="C36:D36"/>
    <mergeCell ref="C15:D15"/>
    <mergeCell ref="C42:D42"/>
    <mergeCell ref="A1:T1"/>
    <mergeCell ref="T2:T4"/>
    <mergeCell ref="Q3:R3"/>
    <mergeCell ref="F3:F4"/>
    <mergeCell ref="K2:R2"/>
    <mergeCell ref="S2:S4"/>
    <mergeCell ref="O3:P3"/>
    <mergeCell ref="J3:J4"/>
    <mergeCell ref="M3:N3"/>
    <mergeCell ref="H3:H4"/>
    <mergeCell ref="T15:T21"/>
    <mergeCell ref="C17:D17"/>
    <mergeCell ref="C19:D19"/>
    <mergeCell ref="C20:D20"/>
    <mergeCell ref="C16:D16"/>
    <mergeCell ref="C21:D21"/>
    <mergeCell ref="F2:J2"/>
    <mergeCell ref="Q22:Q25"/>
    <mergeCell ref="C18:D18"/>
    <mergeCell ref="K3:L3"/>
    <mergeCell ref="C10:D10"/>
    <mergeCell ref="B14:D14"/>
    <mergeCell ref="I3:I4"/>
    <mergeCell ref="E2:E4"/>
    <mergeCell ref="C6:D6"/>
    <mergeCell ref="G3:G4"/>
  </mergeCells>
  <printOptions/>
  <pageMargins left="0.3937007874015748" right="0" top="0.3937007874015748" bottom="0.31496062992125984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CXXY</cp:lastModifiedBy>
  <cp:lastPrinted>2011-10-20T01:27:33Z</cp:lastPrinted>
  <dcterms:created xsi:type="dcterms:W3CDTF">2007-10-12T08:34:44Z</dcterms:created>
  <dcterms:modified xsi:type="dcterms:W3CDTF">2012-03-23T00:45:34Z</dcterms:modified>
  <cp:category/>
  <cp:version/>
  <cp:contentType/>
  <cp:contentStatus/>
</cp:coreProperties>
</file>